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irebelgium.sharepoint.com/Documents/CARTOGRAPHY/Werkgroep/XLS-template(Basistabel)/2025/"/>
    </mc:Choice>
  </mc:AlternateContent>
  <xr:revisionPtr revIDLastSave="0" documentId="8_{DE194938-11EC-4A72-BD88-DB546544D582}" xr6:coauthVersionLast="47" xr6:coauthVersionMax="47" xr10:uidLastSave="{00000000-0000-0000-0000-000000000000}"/>
  <bookViews>
    <workbookView xWindow="28680" yWindow="915" windowWidth="38640" windowHeight="21120" activeTab="8" xr2:uid="{00000000-000D-0000-FFFF-FFFF00000000}"/>
  </bookViews>
  <sheets>
    <sheet name="0" sheetId="2" r:id="rId1"/>
    <sheet name="1" sheetId="3" r:id="rId2"/>
    <sheet name="2" sheetId="4" r:id="rId3"/>
    <sheet name="3" sheetId="5" r:id="rId4"/>
    <sheet name="4" sheetId="6" r:id="rId5"/>
    <sheet name="5" sheetId="7" r:id="rId6"/>
    <sheet name="6" sheetId="8" r:id="rId7"/>
    <sheet name="7" sheetId="9" r:id="rId8"/>
    <sheet name="8" sheetId="13" r:id="rId9"/>
    <sheet name="9" sheetId="10" r:id="rId10"/>
    <sheet name="10" sheetId="11" r:id="rId11"/>
    <sheet name="Listbox"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6" l="1"/>
  <c r="D29" i="6"/>
  <c r="F12" i="5"/>
  <c r="K22" i="9"/>
  <c r="J22" i="9"/>
  <c r="K16" i="9"/>
  <c r="C30" i="9" s="1"/>
  <c r="C13" i="5" s="1"/>
  <c r="J16" i="9"/>
  <c r="C29" i="9" s="1"/>
  <c r="C35" i="7"/>
  <c r="C28" i="7"/>
  <c r="C21" i="7"/>
  <c r="C14" i="7"/>
  <c r="F14" i="5"/>
  <c r="J14" i="5"/>
  <c r="C11" i="5" l="1"/>
  <c r="I14" i="5" s="1"/>
  <c r="D14" i="5" s="1"/>
  <c r="E18" i="5"/>
  <c r="E27" i="5"/>
  <c r="C27" i="5"/>
  <c r="D16" i="3"/>
  <c r="D18" i="3" s="1"/>
  <c r="E18" i="3"/>
  <c r="E16" i="3"/>
  <c r="E13" i="3"/>
  <c r="D13" i="3"/>
  <c r="C16" i="3"/>
  <c r="C18" i="3" s="1"/>
  <c r="C13" i="3"/>
  <c r="E28" i="5" l="1"/>
  <c r="J18" i="5" l="1"/>
  <c r="F18" i="5" s="1"/>
  <c r="J12" i="5"/>
  <c r="J15" i="5"/>
  <c r="F15" i="5" s="1"/>
  <c r="J17" i="5"/>
  <c r="F17" i="5" s="1"/>
  <c r="J22" i="5"/>
  <c r="F22" i="5" s="1"/>
  <c r="J24" i="5"/>
  <c r="F24" i="5" s="1"/>
  <c r="J26" i="5"/>
  <c r="F26" i="5" s="1"/>
  <c r="J28" i="5"/>
  <c r="F28" i="5" s="1"/>
  <c r="J13" i="5"/>
  <c r="F13" i="5" s="1"/>
  <c r="J16" i="5"/>
  <c r="F16" i="5" s="1"/>
  <c r="J23" i="5"/>
  <c r="F23" i="5" s="1"/>
  <c r="J25" i="5"/>
  <c r="F25" i="5" s="1"/>
  <c r="J27" i="5"/>
  <c r="F27" i="5" s="1"/>
  <c r="J11" i="5"/>
  <c r="F11" i="5" s="1"/>
  <c r="C18" i="5" l="1"/>
  <c r="C28" i="5" l="1"/>
  <c r="I12" i="5" s="1"/>
  <c r="D12" i="5" s="1"/>
  <c r="I15" i="5" l="1"/>
  <c r="D15" i="5" s="1"/>
  <c r="I23" i="5"/>
  <c r="D23" i="5" s="1"/>
  <c r="I26" i="5"/>
  <c r="D26" i="5" s="1"/>
  <c r="I25" i="5"/>
  <c r="D25" i="5" s="1"/>
  <c r="I24" i="5"/>
  <c r="D24" i="5" s="1"/>
  <c r="I11" i="5"/>
  <c r="D11" i="5" s="1"/>
  <c r="I27" i="5"/>
  <c r="D27" i="5" s="1"/>
  <c r="I13" i="5"/>
  <c r="D13" i="5" s="1"/>
  <c r="I22" i="5"/>
  <c r="D22" i="5" s="1"/>
  <c r="I16" i="5"/>
  <c r="D16" i="5" s="1"/>
  <c r="I17" i="5"/>
  <c r="D17" i="5" s="1"/>
  <c r="I28" i="5"/>
  <c r="D28" i="5" s="1"/>
  <c r="I18" i="5"/>
  <c r="D1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20" authorId="0" shapeId="0" xr:uid="{A0377FEF-DDC6-424F-8E05-223E324ADB8F}">
      <text>
        <r>
          <rPr>
            <sz val="9"/>
            <color indexed="81"/>
            <rFont val="Tahoma"/>
            <family val="2"/>
          </rPr>
          <t xml:space="preserve">Manueel in te vullen in FIMIS
</t>
        </r>
      </text>
    </comment>
    <comment ref="C20" authorId="0" shapeId="0" xr:uid="{0FAC893A-55E0-4EB2-B915-094664E59FE9}">
      <text>
        <r>
          <rPr>
            <sz val="9"/>
            <color indexed="81"/>
            <rFont val="Tahoma"/>
            <family val="2"/>
          </rPr>
          <t>Manueel in te vullen in FIMIS</t>
        </r>
      </text>
    </comment>
    <comment ref="B21" authorId="0" shapeId="0" xr:uid="{9288FF7D-8C26-48F7-A841-33E0A11F171C}">
      <text>
        <r>
          <rPr>
            <sz val="9"/>
            <color indexed="81"/>
            <rFont val="Tahoma"/>
            <family val="2"/>
          </rPr>
          <t>Manueel in te vullen in FIMIS</t>
        </r>
      </text>
    </comment>
    <comment ref="C21" authorId="0" shapeId="0" xr:uid="{DFC34918-E028-4A54-B96C-8C220FCCB259}">
      <text>
        <r>
          <rPr>
            <sz val="9"/>
            <color indexed="81"/>
            <rFont val="Tahoma"/>
            <family val="2"/>
          </rPr>
          <t>Manueel in te vullen in FIMIS</t>
        </r>
      </text>
    </comment>
    <comment ref="C27" authorId="0" shapeId="0" xr:uid="{97866E5F-2D02-4FF9-9A48-D7AE1BA08D19}">
      <text>
        <r>
          <rPr>
            <b/>
            <u/>
            <sz val="9"/>
            <color indexed="81"/>
            <rFont val="Tahoma"/>
            <family val="2"/>
          </rPr>
          <t xml:space="preserve">Waarden : CODE_VALLIST </t>
        </r>
        <r>
          <rPr>
            <sz val="9"/>
            <color indexed="81"/>
            <rFont val="Tahoma"/>
            <family val="2"/>
          </rPr>
          <t xml:space="preserve">
Geen lid van het ITAA : NoITAA 
Gecertificeerd accountant : CertAcc Gecertificeerd belastingadviseur :CertAdv Accountant : Acc 
Fiscaal accountant : FiscAcc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10" authorId="0" shapeId="0" xr:uid="{8BEC398D-2687-4795-80F0-7400FAFD19CF}">
      <text>
        <r>
          <rPr>
            <sz val="9"/>
            <color indexed="81"/>
            <rFont val="Tahoma"/>
            <family val="2"/>
          </rPr>
          <t>Nakijken dat deze lijst overeenkomt met de lijst opgenomen in Fimis (uittreksel uit het openbaar register)
Rangschik in oplopende volgorde - IBR inschrijvingsnummer</t>
        </r>
      </text>
    </comment>
    <comment ref="A15" authorId="0" shapeId="0" xr:uid="{6E4ED16B-C1FA-4E24-8B1F-93E87CF07B46}">
      <text>
        <r>
          <rPr>
            <sz val="9"/>
            <color indexed="81"/>
            <rFont val="Tahoma"/>
            <family val="2"/>
          </rPr>
          <t>Omvat de bedrijfsrevisoren die verbonden waren aan het kantoor, maar die het kantoor hebben verlaten tijdens het kalenderjaar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D14" authorId="0" shapeId="0" xr:uid="{9303D0B3-A1C2-406B-9EC5-3F1840DC0BAC}">
      <text>
        <r>
          <rPr>
            <sz val="9"/>
            <color indexed="81"/>
            <rFont val="Tahoma"/>
            <family val="2"/>
          </rPr>
          <t xml:space="preserve">Indien groter of gelijk aan 25%, dan dienen tab 6 en 7 te worden ingevuld.
Nakijken dat het totaal van de honoraria opgenomen onder tab 7 (code 3410/070) overeenkomt met de code 3010/10.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B10" authorId="0" shapeId="0" xr:uid="{26229B2E-EF7E-4A35-B212-27A0E9C7A2CB}">
      <text>
        <r>
          <rPr>
            <sz val="9"/>
            <color indexed="81"/>
            <rFont val="Tahoma"/>
            <family val="2"/>
          </rPr>
          <t xml:space="preserve">Het ondernemingsnummer moet ‘0123456789 zijn (alfanumeriek zonder punt). Zet een apostrof voor het ondernemingsnummer zodat de cel alfanumeriek is.
</t>
        </r>
      </text>
    </comment>
    <comment ref="H10" authorId="0" shapeId="0" xr:uid="{17C6D568-0631-4C51-964E-EFE079A75696}">
      <text>
        <r>
          <rPr>
            <b/>
            <sz val="9"/>
            <color indexed="81"/>
            <rFont val="Tahoma"/>
            <family val="2"/>
          </rPr>
          <t>Waarde voor de code 050 :</t>
        </r>
        <r>
          <rPr>
            <sz val="9"/>
            <color indexed="81"/>
            <rFont val="Tahoma"/>
            <family val="2"/>
          </rPr>
          <t xml:space="preserve">
10 = Op een gereglementeerde markt genoteerde vennootschap ... (pagina 20 handleiding CTR)
11 = Vennootschap waarvan alleen de effecten als bedoeld... (pagina 20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Régie Communale Autonome...) </t>
        </r>
      </text>
    </comment>
    <comment ref="I10" authorId="0" shapeId="0" xr:uid="{919AE97F-BBFE-4DCA-9F2B-B970680A526E}">
      <text>
        <r>
          <rPr>
            <sz val="9"/>
            <color indexed="81"/>
            <rFont val="Tahoma"/>
            <family val="2"/>
          </rPr>
          <t xml:space="preserve">Dit is de NACE-code </t>
        </r>
        <r>
          <rPr>
            <b/>
            <sz val="9"/>
            <color indexed="81"/>
            <rFont val="Tahoma"/>
            <family val="2"/>
          </rPr>
          <t>versie 2025</t>
        </r>
        <r>
          <rPr>
            <sz val="9"/>
            <color indexed="81"/>
            <rFont val="Tahoma"/>
            <family val="2"/>
          </rPr>
          <t xml:space="preserve">
Indien de cliënt meerdere NACE codes heeft, selecteer dan de code die het meest overeenkomt met de hoofdactiviteit, op basis van je professioneel oordeel.
</t>
        </r>
      </text>
    </comment>
    <comment ref="K10" authorId="0" shapeId="0" xr:uid="{2752FDCC-B68B-418E-9CD8-4F6FE3316F84}">
      <text>
        <r>
          <rPr>
            <sz val="9"/>
            <color indexed="81"/>
            <rFont val="Tahoma"/>
            <family val="2"/>
          </rPr>
          <t>Indien code 050 gelijk is aan 10, 11, 20, 30, 40, dan zal het antwoord "ja" moeten zijn. "Ja" kan evenwel ook voorkomen in andere gevallen, maar dat is niet verplichtend.</t>
        </r>
      </text>
    </comment>
    <comment ref="M10" authorId="0" shapeId="0" xr:uid="{BE1C6D27-B266-46D2-BDDB-8A74265BA2F9}">
      <text>
        <r>
          <rPr>
            <sz val="9"/>
            <color indexed="81"/>
            <rFont val="Tahoma"/>
            <family val="2"/>
          </rPr>
          <t xml:space="preserve">Indien code 050 gelijk is aan 10, 11, 20, 30, 40 dan is het antwoord "Ja". In alle andere gevallen is het antwoord "neen".
</t>
        </r>
      </text>
    </comment>
    <comment ref="N10" authorId="0" shapeId="0" xr:uid="{AFF2E53A-D4D1-46A6-9309-E201E414B082}">
      <text>
        <r>
          <rPr>
            <sz val="9"/>
            <color indexed="81"/>
            <rFont val="Tahoma"/>
            <family val="2"/>
          </rPr>
          <t xml:space="preserve">Indien code 080 = "Ja", dan moet deze kolom worden ingevuld met Ja of neen. Het antwoord is afhankelijk van de volgende criteria:
"Ja" indien &gt;1 van de criteria worden overschreden en "Nee" indien &lt;2 (dus 1 enkele overschrijding) criteria worden overschreden:
Criteria 1 : code 180 &gt;250
Criteria 2 : code 190 &gt;34000000
Criteria 3 : code 200 &gt;17000000
</t>
        </r>
      </text>
    </comment>
    <comment ref="P10" authorId="0" shapeId="0" xr:uid="{350EDB67-DA7C-402F-9C52-E0F68613DAA1}">
      <text>
        <r>
          <rPr>
            <sz val="9"/>
            <color indexed="81"/>
            <rFont val="Tahoma"/>
            <family val="2"/>
          </rPr>
          <t xml:space="preserve">De naam van deze persoon moet ook voorkomen in tab 2 (kolom C) met een  anwtoord ja in kolom G. Bovendien indien voor deze persoon in code 080 "Ja" werd geantwoord dient in tab 2 in kolom H ook "ja" te staan.
</t>
        </r>
      </text>
    </comment>
    <comment ref="V10" authorId="0" shapeId="0" xr:uid="{40BBBCA0-A05B-47CD-B56F-2F507AFC3B1D}">
      <text>
        <r>
          <rPr>
            <sz val="9"/>
            <color indexed="81"/>
            <rFont val="Tahoma"/>
            <family val="2"/>
          </rPr>
          <t>Ingeval van een contractuele controleopdracht van de jaarrekening (redelijke mate van zekerheid) waarvan de honoraria niet door de algemene vergadering worden goedgekeurd, dient de kennisgever de honoraria te vermelden zoals opgenomen in de opdrachtbrief.</t>
        </r>
      </text>
    </comment>
    <comment ref="X10" authorId="0" shapeId="0" xr:uid="{C567083C-04D9-4BE9-8985-58C3EC97B5C1}">
      <text>
        <r>
          <rPr>
            <sz val="9"/>
            <color indexed="81"/>
            <rFont val="Tahoma"/>
            <family val="2"/>
          </rPr>
          <t xml:space="preserve">Enkel van toepassing indien code 080 "ja" is OF omgekeerd, indien deze kolom een % bevat dan moet code 080 op "ja" staan.
</t>
        </r>
      </text>
    </comment>
    <comment ref="Y10" authorId="0" shapeId="0" xr:uid="{ADF75D99-A5E7-4299-8629-73CF19F437E4}">
      <text>
        <r>
          <rPr>
            <sz val="9"/>
            <color indexed="81"/>
            <rFont val="Tahoma"/>
            <family val="2"/>
          </rPr>
          <t>Kan enkel ingevuld worden indien code 080 "neen" is OF omgekeerd, indien deze kolom een % bevat dan moet code 080 op "neen" staan.</t>
        </r>
        <r>
          <rPr>
            <b/>
            <sz val="9"/>
            <color indexed="81"/>
            <rFont val="Tahoma"/>
            <family val="2"/>
          </rPr>
          <t xml:space="preserve">
</t>
        </r>
        <r>
          <rPr>
            <sz val="9"/>
            <color indexed="81"/>
            <rFont val="Tahoma"/>
            <family val="2"/>
          </rPr>
          <t xml:space="preserve">
</t>
        </r>
      </text>
    </comment>
    <comment ref="Z10" authorId="0" shapeId="0" xr:uid="{9E7287D9-FFB2-491E-90E3-A2E0C7E3FA8D}">
      <text>
        <r>
          <rPr>
            <sz val="9"/>
            <color indexed="81"/>
            <rFont val="Tahoma"/>
            <family val="2"/>
          </rPr>
          <t>Rechtstreeks of onrechtstreeks aan de vennootschap onderworpen aan de wettelijke controle, aan de moedervennootschap of aan de vennootschappen die zij controleert binnen de Europese Unie.</t>
        </r>
      </text>
    </comment>
    <comment ref="AH10" authorId="0" shapeId="0" xr:uid="{052F5A55-8F0C-48C6-ADA5-7080FD0E6DCC}">
      <text>
        <r>
          <rPr>
            <sz val="9"/>
            <color indexed="81"/>
            <rFont val="Tahoma"/>
            <family val="2"/>
          </rPr>
          <t xml:space="preserve">Indien enkel verslag van niet-bevinding uitgebracht, dan moeten codes 180, 190, 200, 201 en 202 niet ingevuld worden.
</t>
        </r>
      </text>
    </comment>
    <comment ref="AL10" authorId="1" shapeId="0" xr:uid="{5CA30247-A45C-417D-A15A-5F97A325BFC3}">
      <text>
        <r>
          <rPr>
            <sz val="9"/>
            <color indexed="81"/>
            <rFont val="Tahoma"/>
            <family val="2"/>
          </rPr>
          <t>Het totaal van deze kolom zal niet noodzakelijk moeten overeen komen met het totaal opgenomen onder tab 3 - code 3000/030 omdat de uren besteed aan de wettelijke controleopdrachten meestal gespreid zijn over 2 kalenderjaren.</t>
        </r>
      </text>
    </comment>
    <comment ref="G22" authorId="0" shapeId="0" xr:uid="{C065E039-B181-4BA7-8EC5-312DC2491D95}">
      <text>
        <r>
          <rPr>
            <b/>
            <sz val="9"/>
            <color indexed="81"/>
            <rFont val="Tahoma"/>
            <family val="2"/>
          </rPr>
          <t>Waarde voor de code 050 :</t>
        </r>
        <r>
          <rPr>
            <sz val="9"/>
            <color indexed="81"/>
            <rFont val="Tahoma"/>
            <family val="2"/>
          </rPr>
          <t xml:space="preserve">
10 = Op een gereglementeerde markt genoteerde vennootschap ... (pagina 20 handleiding CTR)
11 = Vennootschap waarvan alleen de effecten als bedoeld... (pagina 20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Régie Communale Autonome...) </t>
        </r>
      </text>
    </comment>
    <comment ref="H22" authorId="0" shapeId="0" xr:uid="{0DD79580-1EEF-4C51-8946-BA379B8D3AD6}">
      <text>
        <r>
          <rPr>
            <sz val="9"/>
            <color indexed="81"/>
            <rFont val="Tahoma"/>
            <family val="2"/>
          </rPr>
          <t xml:space="preserve">Dit is de NACE-code </t>
        </r>
        <r>
          <rPr>
            <b/>
            <sz val="9"/>
            <color indexed="81"/>
            <rFont val="Tahoma"/>
            <family val="2"/>
          </rPr>
          <t>versie 2025</t>
        </r>
        <r>
          <rPr>
            <sz val="9"/>
            <color indexed="81"/>
            <rFont val="Tahoma"/>
            <family val="2"/>
          </rPr>
          <t xml:space="preserve">
Indien de cliënt meerdere NACE codes heeft, selecteer dan de code die het meest overeenkomt met de hoofdactiviteit, op basis van je professioneel oordeel.
</t>
        </r>
      </text>
    </comment>
    <comment ref="J22" authorId="0" shapeId="0" xr:uid="{376D94FA-46BB-4548-B45C-F162C70AC20E}">
      <text>
        <r>
          <rPr>
            <sz val="9"/>
            <color indexed="81"/>
            <rFont val="Tahoma"/>
            <family val="2"/>
          </rPr>
          <t>Indien code 050 gelijk is aan 10, 11, 20, 30, 40, dan zal het antwoord "ja" moeten zijn. "Ja" kan evenwel ook voorkomen in andere gevallen, maar dat is niet verplichtend.</t>
        </r>
      </text>
    </comment>
    <comment ref="L22" authorId="0" shapeId="0" xr:uid="{67AB296F-33EC-4989-A0C8-2F15D56D7BCD}">
      <text>
        <r>
          <rPr>
            <sz val="9"/>
            <color indexed="81"/>
            <rFont val="Tahoma"/>
            <family val="2"/>
          </rPr>
          <t xml:space="preserve">Indien code 050 gelijk is aan 10, 11, 20, 30, 40 dan is het antwoord "Ja". In alle andere gevallen is het antwoord "neen".
</t>
        </r>
      </text>
    </comment>
    <comment ref="M22" authorId="0" shapeId="0" xr:uid="{7C47A92C-F270-4C96-AC9D-43F4CD0394C1}">
      <text>
        <r>
          <rPr>
            <sz val="9"/>
            <color indexed="81"/>
            <rFont val="Tahoma"/>
            <family val="2"/>
          </rPr>
          <t xml:space="preserve">Indien code 080 = "Ja", dan moet deze kolom worden ingevuld met Ja of neen. Het antwoord is afhankelijk van de volgende criteria:
"Ja" indien &gt;1 van de criteria worden overschreden en "Nee" indien &lt;2 (dus 1 enkele overschrijding) criteria worden overschreden:
Criteria 1 : code 180 &gt;250
Criteria 2 : code 190 &gt;34000000
Criteria 3 : code 200 &gt;17000000
</t>
        </r>
      </text>
    </comment>
    <comment ref="O22" authorId="0" shapeId="0" xr:uid="{0F9C99B1-0E23-4B16-95D1-D2EAA90D6AE9}">
      <text>
        <r>
          <rPr>
            <sz val="9"/>
            <color indexed="81"/>
            <rFont val="Tahoma"/>
            <family val="2"/>
          </rPr>
          <t xml:space="preserve">De naam van deze persoon moet ook voorkomen in tab 2 (kolom C) met een  anwtoord ja in kolom G. Bovendien indien voor deze persoon in code 080 "Ja" werd geantwoord dient in tab 2 in kolom H ook "ja" te staan.
</t>
        </r>
      </text>
    </comment>
    <comment ref="U22" authorId="0" shapeId="0" xr:uid="{61A7D9EE-82FC-4384-81EB-2CE1E0B38BDD}">
      <text>
        <r>
          <rPr>
            <sz val="9"/>
            <color indexed="81"/>
            <rFont val="Tahoma"/>
            <family val="2"/>
          </rPr>
          <t>Ingeval van een contractuele controleopdracht van de jaarrekening (redelijke mate van zekerheid) waarvan de honoraria niet door de algemene vergadering worden goedgekeurd, dient de kennisgever de honoraria te vermelden zoals opgenomen in de opdrachtbrief.</t>
        </r>
      </text>
    </comment>
    <comment ref="W22" authorId="0" shapeId="0" xr:uid="{78E9E37F-2584-4FAA-A554-6BC5786328A1}">
      <text>
        <r>
          <rPr>
            <sz val="9"/>
            <color indexed="81"/>
            <rFont val="Tahoma"/>
            <family val="2"/>
          </rPr>
          <t xml:space="preserve">Enkel van toepassing indien code 080 "ja" is OF omgekeerd, indien deze kolom een % bevat dan moet code 080 op "ja" staan.
</t>
        </r>
      </text>
    </comment>
    <comment ref="X22" authorId="0" shapeId="0" xr:uid="{FCE6D382-E1A5-450C-80D8-007AD7FF9A6D}">
      <text>
        <r>
          <rPr>
            <sz val="9"/>
            <color indexed="81"/>
            <rFont val="Tahoma"/>
            <family val="2"/>
          </rPr>
          <t>Kan enkel ingevuld worden indien code 080 "neen" is OF omgekeerd, indien deze kolom een % bevat dan moet code 080 op "neen" staan.</t>
        </r>
        <r>
          <rPr>
            <b/>
            <sz val="9"/>
            <color indexed="81"/>
            <rFont val="Tahoma"/>
            <family val="2"/>
          </rPr>
          <t xml:space="preserve">
</t>
        </r>
        <r>
          <rPr>
            <sz val="9"/>
            <color indexed="81"/>
            <rFont val="Tahoma"/>
            <family val="2"/>
          </rPr>
          <t xml:space="preserve">
</t>
        </r>
      </text>
    </comment>
    <comment ref="Y22" authorId="0" shapeId="0" xr:uid="{EA68279F-DABC-4857-9678-FF7A37EC4DBC}">
      <text>
        <r>
          <rPr>
            <sz val="9"/>
            <color indexed="81"/>
            <rFont val="Tahoma"/>
            <family val="2"/>
          </rPr>
          <t>Rechtstreeks of onrechtstreeks aan de vennootschap onderworpen aan de wettelijke controle, aan de moedervennootschap of aan de vennootschappen die zij controleert binnen de Europese Unie.</t>
        </r>
      </text>
    </comment>
    <comment ref="AG22" authorId="0" shapeId="0" xr:uid="{84F63E92-33D0-4DE0-8135-36D070E98F9A}">
      <text>
        <r>
          <rPr>
            <sz val="9"/>
            <color indexed="81"/>
            <rFont val="Tahoma"/>
            <family val="2"/>
          </rPr>
          <t xml:space="preserve">Indien enkel verslag van niet-bevinding uitgebracht, dan moeten de codes 180, 190, 200, 201 en 202 moeten 0,00 zijn
</t>
        </r>
      </text>
    </comment>
    <comment ref="AK22" authorId="1" shapeId="0" xr:uid="{66BA82EE-C82C-4BB4-9A1A-3416E8D40F44}">
      <text>
        <r>
          <rPr>
            <sz val="9"/>
            <color indexed="81"/>
            <rFont val="Tahoma"/>
            <family val="2"/>
          </rPr>
          <t>Het totaal van deze kolom zal niet noodzakelijk moeten overeen komen met het totaal opgenomen onder tab 3 - code 3000/030 omdat de uren besteed aan de wettelijke controleopdrachten meestal gespreid zijn over 2 kalenderjaren.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C14" authorId="0" shapeId="0" xr:uid="{1D98ADCB-8459-40FB-9CB1-C5A6E0F396E6}">
      <text>
        <r>
          <rPr>
            <sz val="9"/>
            <color indexed="81"/>
            <rFont val="Tahoma"/>
            <family val="2"/>
          </rPr>
          <t xml:space="preserve">Het totaal van de honoraria opgenomen onder vraag 3310 dient overeen te komen met het totaal van de honoraria opgenomen in vragen 3030 et 3031 (tab 3).
</t>
        </r>
      </text>
    </comment>
    <comment ref="C28" authorId="0" shapeId="0" xr:uid="{B0F3D3D6-4204-4F24-BF74-D9A599DACA85}">
      <text>
        <r>
          <rPr>
            <sz val="9"/>
            <color indexed="81"/>
            <rFont val="Tahoma"/>
            <family val="2"/>
          </rPr>
          <t xml:space="preserve">Het totaal van de honoraria opgenomen onder vraag 3350 dient overeen te komen met het totaal van de honoraria opgenomen in vragen 3100 en 3101 (tab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Isabelle Meunier</author>
    <author>Odb001</author>
  </authors>
  <commentList>
    <comment ref="C12" authorId="0" shapeId="0" xr:uid="{703CC5A8-9A2C-406B-81A1-1E8A21C11721}">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D12" authorId="1" shapeId="0" xr:uid="{1416F449-8D15-430B-AAF3-72A84EA54C55}">
      <text>
        <r>
          <rPr>
            <sz val="9"/>
            <color indexed="81"/>
            <rFont val="Tahoma"/>
            <family val="2"/>
          </rPr>
          <t xml:space="preserve">Indien de cliënt meerdere NACE codes heeft, selecteer dan de code die het meest overeenkomt met de hoofdactiviteit, op basis van je professioneel oordeel.
</t>
        </r>
      </text>
    </comment>
    <comment ref="I12" authorId="1" shapeId="0" xr:uid="{6DF0E06B-3384-4977-B613-29A552CAEAC5}">
      <text>
        <r>
          <rPr>
            <b/>
            <u/>
            <sz val="9"/>
            <color indexed="81"/>
            <rFont val="Tahoma"/>
            <family val="2"/>
          </rPr>
          <t>Waarde voor de code 220 :</t>
        </r>
        <r>
          <rPr>
            <b/>
            <sz val="9"/>
            <color indexed="81"/>
            <rFont val="Tahoma"/>
            <family val="2"/>
          </rPr>
          <t xml:space="preserve">
</t>
        </r>
        <r>
          <rPr>
            <sz val="9"/>
            <color indexed="81"/>
            <rFont val="Tahoma"/>
            <family val="2"/>
          </rPr>
          <t xml:space="preserve">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
</t>
        </r>
      </text>
    </comment>
    <comment ref="J12" authorId="1" shapeId="0" xr:uid="{31A3C383-253F-4464-A3CF-1766C7CC9EA1}">
      <text>
        <r>
          <rPr>
            <sz val="9"/>
            <color indexed="81"/>
            <rFont val="Tahoma"/>
            <family val="2"/>
          </rPr>
          <t xml:space="preserve">De kennisgever moet in kolom 060 het aantal revisorale verslagen vermelden dat werd uitgegeven tijdens het kalenderjaar waarover informatie wordt ingezameld, </t>
        </r>
        <r>
          <rPr>
            <u/>
            <sz val="9"/>
            <color indexed="81"/>
            <rFont val="Tahoma"/>
            <family val="2"/>
          </rPr>
          <t>voor de cliënt als bedoeld in kolom 010, voor
het geselecteerde type opdracht in kolom 050.</t>
        </r>
        <r>
          <rPr>
            <sz val="9"/>
            <color indexed="81"/>
            <rFont val="Tahoma"/>
            <family val="2"/>
          </rPr>
          <t xml:space="preserve">
</t>
        </r>
      </text>
    </comment>
    <comment ref="C13" authorId="0" shapeId="0" xr:uid="{B1C14271-75B0-4EEE-BAD4-744384FD2765}">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3" authorId="0" shapeId="0" xr:uid="{35223DA4-5D11-4311-854C-068AA3E9375C}">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4" authorId="0" shapeId="0" xr:uid="{F4F80485-4EFD-46A5-943C-0FD3E4720EE7}">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4" authorId="0" shapeId="0" xr:uid="{8879EE2B-A221-486C-A55C-D6BEF94330EF}">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5" authorId="0" shapeId="0" xr:uid="{8E465032-7472-40DD-8E0F-5982582AED1E}">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5" authorId="0" shapeId="0" xr:uid="{531ACDC6-19D4-4CC0-A152-109D6C248175}">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8" authorId="0" shapeId="0" xr:uid="{CD4240D2-A3AA-4B3D-903F-8FE5D5244E31}">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D18" authorId="1" shapeId="0" xr:uid="{762EAA7C-7139-434F-A181-2B43C9588EC8}">
      <text>
        <r>
          <rPr>
            <sz val="9"/>
            <color indexed="81"/>
            <rFont val="Tahoma"/>
            <family val="2"/>
          </rPr>
          <t xml:space="preserve">Indien de cliënt meerdere NACE codes heeft, selecteer dan de code die het meest overeenkomt met de hoofdactiviteit, op basis van je professioneel oordeel.
</t>
        </r>
      </text>
    </comment>
    <comment ref="I18" authorId="1" shapeId="0" xr:uid="{D8E332B0-5B7D-4A30-8E64-6D469A273FBA}">
      <text>
        <r>
          <rPr>
            <b/>
            <u/>
            <sz val="9"/>
            <color indexed="81"/>
            <rFont val="Tahoma"/>
            <family val="2"/>
          </rPr>
          <t>Waarde voor de code 220 :</t>
        </r>
        <r>
          <rPr>
            <b/>
            <sz val="9"/>
            <color indexed="81"/>
            <rFont val="Tahoma"/>
            <family val="2"/>
          </rPr>
          <t xml:space="preserve">
</t>
        </r>
        <r>
          <rPr>
            <sz val="9"/>
            <color indexed="81"/>
            <rFont val="Tahoma"/>
            <family val="2"/>
          </rPr>
          <t xml:space="preserve">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
</t>
        </r>
      </text>
    </comment>
    <comment ref="J18" authorId="1" shapeId="0" xr:uid="{E8E8212A-0803-4261-A343-8AC7C4D97BDE}">
      <text>
        <r>
          <rPr>
            <sz val="9"/>
            <color indexed="81"/>
            <rFont val="Tahoma"/>
            <family val="2"/>
          </rPr>
          <t xml:space="preserve">De kennisgever moet in kolom 060 het aantal revisorale verslagen vermelden dat werd uitgegeven tijdens het kalenderjaar waarover informatie wordt ingezameld, </t>
        </r>
        <r>
          <rPr>
            <u/>
            <sz val="9"/>
            <color indexed="81"/>
            <rFont val="Tahoma"/>
            <family val="2"/>
          </rPr>
          <t>voor de cliënt als bedoeld in kolom 010, voor
het geselecteerde type opdracht in kolom 050.</t>
        </r>
        <r>
          <rPr>
            <sz val="9"/>
            <color indexed="81"/>
            <rFont val="Tahoma"/>
            <family val="2"/>
          </rPr>
          <t xml:space="preserve">
</t>
        </r>
      </text>
    </comment>
    <comment ref="C19" authorId="0" shapeId="0" xr:uid="{CE4E4F92-2FE5-4FC1-891D-B8AF8D9F48E7}">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9" authorId="0" shapeId="0" xr:uid="{4C828800-00F5-4ABC-8A67-BDEAE84F6FB2}">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20" authorId="0" shapeId="0" xr:uid="{87AA6FD8-EB48-47D0-B721-762D031AC1D0}">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20" authorId="0" shapeId="0" xr:uid="{A3CF6CAF-FD06-407A-BAA9-3898725FCC31}">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21" authorId="0" shapeId="0" xr:uid="{EA2378D0-8396-4F69-8BB0-BE320C068EF1}">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21" authorId="0" shapeId="0" xr:uid="{36029AFE-E7CB-480F-A94C-C2302B709261}">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30" authorId="1" shapeId="0" xr:uid="{A6D126E6-9678-4FF8-B153-3047E22901CF}">
      <text>
        <r>
          <rPr>
            <sz val="9"/>
            <color indexed="81"/>
            <rFont val="Tahoma"/>
            <family val="2"/>
          </rPr>
          <t xml:space="preserve">Het totaal van de honoraria berekend in vraag 3430 dient overeen te komen met het bedrag opgenomen onder vraag 3010, kolom 010.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O11" authorId="0" shapeId="0" xr:uid="{439CB87D-06CD-4416-9B12-4A9FDE0441BB}">
      <text>
        <r>
          <rPr>
            <u/>
            <sz val="9"/>
            <color indexed="81"/>
            <rFont val="Tahoma"/>
            <family val="2"/>
          </rPr>
          <t>Waarden : CODE_VALLIST</t>
        </r>
        <r>
          <rPr>
            <sz val="9"/>
            <color indexed="81"/>
            <rFont val="Tahoma"/>
            <family val="2"/>
          </rPr>
          <t xml:space="preserve"> 
Conclusie zonder voorbehoud : CleanCcl 
Conclusie met voorbehoud : ResrvCcl 
Afkeurende conclusie : NegCcl 
Onmogelijkheid om een conclusie te geven : AbstCcl Assuranceverslag van niet-bevinding : LackCcl 
Nihil : NhlCcl 
</t>
        </r>
      </text>
    </comment>
    <comment ref="R11" authorId="1" shapeId="0" xr:uid="{308CF0C6-463D-4C10-8832-629A6BC70A23}">
      <text>
        <r>
          <rPr>
            <sz val="9"/>
            <color indexed="81"/>
            <rFont val="Tahoma"/>
            <family val="2"/>
          </rPr>
          <t xml:space="preserve">Dit zijn de uren die zijn gepresteerd voor de assurance van duurzaamheidsinformatie over het boekjaar van de cliënt, als opgegeven in kolom 179, ongeacht of deze uren werden gepresteerd in de loop van het kalenderjaar waarover informatie wordt ingezameld of in de loop van het kalenderjaar ervoor.  </t>
        </r>
      </text>
    </comment>
    <comment ref="N17" authorId="0" shapeId="0" xr:uid="{E9982479-6717-4752-9F36-DD1522E1436F}">
      <text>
        <r>
          <rPr>
            <u/>
            <sz val="9"/>
            <color indexed="81"/>
            <rFont val="Tahoma"/>
            <family val="2"/>
          </rPr>
          <t>Waarden : CODE_VALLIST</t>
        </r>
        <r>
          <rPr>
            <sz val="9"/>
            <color indexed="81"/>
            <rFont val="Tahoma"/>
            <family val="2"/>
          </rPr>
          <t xml:space="preserve"> 
Conclusie zonder voorbehoud : CleanCcl 
Conclusie met voorbehoud : ResrvCcl 
Afkeurende conclusie : NegCcl 
Onmogelijkheid om een conclusie te geven : AbstCcl Assuranceverslag van niet-bevinding : LackCcl 
Nihil : NhlCcl 
</t>
        </r>
      </text>
    </comment>
    <comment ref="Q17" authorId="1" shapeId="0" xr:uid="{D5BA7BF4-C9BE-4BE3-A03A-56C8A0140A5B}">
      <text>
        <r>
          <rPr>
            <sz val="9"/>
            <color indexed="81"/>
            <rFont val="Tahoma"/>
            <family val="2"/>
          </rPr>
          <t xml:space="preserve">Dit zijn de uren die zijn gepresteerd voor de assurance van duurzaamheidsinformatie over het boekjaar van de cliënt, als opgegeven in kolom 179, ongeacht of deze uren werden gepresteerd in de loop van het kalenderjaar waarover informatie wordt ingezameld of in de loop van het kalenderjaar ervoor.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234534-7AE2-41A2-8F4A-8D3766CF5B90}" keepAlive="1" name="Requête - Tableau1" description="Connexion à la requête « Tableau1 » dans le classeur." type="5" refreshedVersion="0" background="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<sst xmlns="http://schemas.openxmlformats.org/spreadsheetml/2006/main" count="401" uniqueCount="263">
  <si>
    <t>E-Mail</t>
  </si>
  <si>
    <t>Oui</t>
  </si>
  <si>
    <t>Non</t>
  </si>
  <si>
    <t>-</t>
  </si>
  <si>
    <t>%
020</t>
  </si>
  <si>
    <t>%
040</t>
  </si>
  <si>
    <t>CertAcc</t>
  </si>
  <si>
    <t>FullOp</t>
  </si>
  <si>
    <t>NegOp</t>
  </si>
  <si>
    <t>NIHIL</t>
  </si>
  <si>
    <t>NoITAA</t>
  </si>
  <si>
    <t>CertAdv</t>
  </si>
  <si>
    <t>FiscAcc</t>
  </si>
  <si>
    <t>Acc</t>
  </si>
  <si>
    <t>Partner</t>
  </si>
  <si>
    <t>Shareholder</t>
  </si>
  <si>
    <t>Director</t>
  </si>
  <si>
    <t>Employee</t>
  </si>
  <si>
    <t>IndepRelEmployee</t>
  </si>
  <si>
    <t>SigningAuthority</t>
  </si>
  <si>
    <t>FR</t>
  </si>
  <si>
    <t>NL</t>
  </si>
  <si>
    <t>Abst</t>
  </si>
  <si>
    <t>Lack</t>
  </si>
  <si>
    <t>Nhl</t>
  </si>
  <si>
    <t>Code 2200/030</t>
  </si>
  <si>
    <t>Code OUI/NON</t>
  </si>
  <si>
    <t xml:space="preserve">Code </t>
  </si>
  <si>
    <t>Code 2210/030</t>
  </si>
  <si>
    <t>Code 3200/050</t>
  </si>
  <si>
    <t>Code 3200/220</t>
  </si>
  <si>
    <t>Code 3410/020</t>
  </si>
  <si>
    <t>Code 3410/050</t>
  </si>
  <si>
    <t>1. Identificatie van de kennisgever</t>
  </si>
  <si>
    <t>Identificatie</t>
  </si>
  <si>
    <t>Benaming</t>
  </si>
  <si>
    <t>Inschrijvingsnummer IBR</t>
  </si>
  <si>
    <t>Adres</t>
  </si>
  <si>
    <t>Te contacteren persoon voor vragen omtrent deze cartographie</t>
  </si>
  <si>
    <t>Naam</t>
  </si>
  <si>
    <t>Tel.</t>
  </si>
  <si>
    <t>Lid van een netwerk</t>
  </si>
  <si>
    <t>Netwerk :</t>
  </si>
  <si>
    <t>Voeren alle revisoren die lid zijn van het netwerk een gemeenschappelijk beleid en hanteren ze gemeenschappelijke procedures inzake kwaliteitsbeheersing? 020</t>
  </si>
  <si>
    <t>Netwerk naam
010</t>
  </si>
  <si>
    <t>Heeft de kennisgever een burgerrechtelijke beroepsaansprakelijkheidsverzekering gesloten die voldoet aan de vereisten van artikel 24, §§ 2 en 3, van de wet van 7 december 2016?</t>
  </si>
  <si>
    <t>Controleert de kennisgever PIE’s in zijn naam en voor zijn rekening?</t>
  </si>
  <si>
    <t>Is de kennisgever een bedrijfsrevisorenkantoor dat bedragen factureert aan bedrijfsrevisoren die natuurlijke of rechtspersonen zijn?</t>
  </si>
  <si>
    <t>Is de kennisgever ingeschreven bij het ITAA?
Zo ja, in welke hoedanigheid?</t>
  </si>
  <si>
    <t>Burgerrechtelijke beroepsaansprakelijkheidsverzekerin</t>
  </si>
  <si>
    <t>Als u tot een 2e netwerk behoort, wordt de naam van het netwerk :</t>
  </si>
  <si>
    <t>Als het deel uitmaakt van een netwerk, de naam van het netwerk :</t>
  </si>
  <si>
    <t>2. Samenstelling van de kennisgever</t>
  </si>
  <si>
    <t>2.1. Personeelsbestand</t>
  </si>
  <si>
    <t>1. Bedrijfsrevisoren met handtekeningbevoegdheid</t>
  </si>
  <si>
    <t>2. Overige bedrijfsrevisoren</t>
  </si>
  <si>
    <t>3. Stagiairs IBR</t>
  </si>
  <si>
    <t>4. Medewerkers-deskundigen</t>
  </si>
  <si>
    <t>4.1. Revisorale opdrachten</t>
  </si>
  <si>
    <t>4.2. Andere</t>
  </si>
  <si>
    <t>Subtotaal</t>
  </si>
  <si>
    <t>5, Administratieve medewerkers</t>
  </si>
  <si>
    <t>Totaal</t>
  </si>
  <si>
    <t>Totaal in VTE
010</t>
  </si>
  <si>
    <t>Voltijdse personeelsleden
020</t>
  </si>
  <si>
    <t>Deeltijdse personeelsleden
030</t>
  </si>
  <si>
    <t>2.2. Lijst van de bedrijfsrevisoren natuurlijke personen verbonden met de kennisgever</t>
  </si>
  <si>
    <t>Tabel 1 - Informatie waarvan de basis uit het openbaar register getrokken is</t>
  </si>
  <si>
    <t>Inschrijvingsnummer bij het IBR
(Nummer A)
010</t>
  </si>
  <si>
    <t>Naam
020</t>
  </si>
  <si>
    <t>Statuut
030</t>
  </si>
  <si>
    <t>Taalrol
040</t>
  </si>
  <si>
    <t>Oefent  wettelijke controleopdrachten 
JA/NEEN
070</t>
  </si>
  <si>
    <t>Controleert PIE’s
JA/NEEN
080</t>
  </si>
  <si>
    <t>Oefent andere wettelijke revisorale opdrachten
JA/NEEN
090</t>
  </si>
  <si>
    <t>Datum waarop de bedrijfsrevisor het kantoor heeft verlaten
050</t>
  </si>
  <si>
    <t>Tabel 2 - Bijkomende informatie die manueel wordt toegevoegd</t>
  </si>
  <si>
    <t>3. Werkzaamheden van de kennisgever</t>
  </si>
  <si>
    <t>3.1. Revisorale en niet-revisorale opdrachten</t>
  </si>
  <si>
    <t>3.1.1. REVISORALE OPDRACHTEN</t>
  </si>
  <si>
    <t>3.1.2. NIET REVISORALE OPDRACHTEN</t>
  </si>
  <si>
    <t>Facturatie (EUR)
010</t>
  </si>
  <si>
    <t>Uren
030</t>
  </si>
  <si>
    <t>Agemeen totaal</t>
  </si>
  <si>
    <t>3.2. Detailinformatie over de wettelijke en contractuele controleopdrachten van de jaarrekening</t>
  </si>
  <si>
    <t>Tabel 1: Cliënten ingeschreven bij de Kruispuntbank van Ondernemingen</t>
  </si>
  <si>
    <t>Ondernemingsnummer
010</t>
  </si>
  <si>
    <t>Naam van de cliënt
020</t>
  </si>
  <si>
    <t>Groepsnaam (conform artikel 1:20 van het WVV)
030</t>
  </si>
  <si>
    <t>Is de opdracht actief op 31/12 ?
040</t>
  </si>
  <si>
    <t>Aantal opeenvolgende boekjaren dat de kennisgever sinds zijn eerste benoeming heeft gecontroleerd
041</t>
  </si>
  <si>
    <t>Werd de opdracht toegewezen in het kader van een overheidsopdracht?
042</t>
  </si>
  <si>
    <t>Type van cliënt
050</t>
  </si>
  <si>
    <t>Sector waarin de cliënt zijn hoofdactiviteit uitoefent
051</t>
  </si>
  <si>
    <t>Heeft de cliënt een ondernemingsraad?
060</t>
  </si>
  <si>
    <t>Heeft de cliënt een auditcomité?
061</t>
  </si>
  <si>
    <t>Omvat de opdracht de controle van de geconsolideerde jaarrekening?
070</t>
  </si>
  <si>
    <t>Is de cliënt een PIE?
080</t>
  </si>
  <si>
    <t>ONLY FOR PIE: Is het een PIE die op individuele basis meer dan een van de in artikel 1:26, § 1 van het WVV bedoelde criteria overschrijdt?
090</t>
  </si>
  <si>
    <t>Inschrijvingsnummer van de vaste vertegenwoordiger (A-nummer)
101</t>
  </si>
  <si>
    <t>Naam van de vaste vertegenwoordiger
100</t>
  </si>
  <si>
    <t>Welke type oordeel is in de controleverklaring geformuleerd?
220</t>
  </si>
  <si>
    <t>Naam van de tweede vaste vertegenwoordiger
110</t>
  </si>
  <si>
    <t>Inschrijvingsnummer van de tweede vaste vertegenwoordiger (A-nummer)
111</t>
  </si>
  <si>
    <t>Inschrijvingsnummer van het andere lid van het college van commissarissen (A-nummer)
121</t>
  </si>
  <si>
    <t>Naam van het andere lid van het college van commissarissen
120</t>
  </si>
  <si>
    <t>Is de opdracht uitgevoerd in college met het Rekenhof?
122</t>
  </si>
  <si>
    <t>Door de algemene vergadering goedgekeurde honoraria (voor contractuele controleopdrachten, honoria gespecificeerd in de opdrachtbrief)
130</t>
  </si>
  <si>
    <t>Totale facturatie op 31/12 m.b.t. de opdracht
140</t>
  </si>
  <si>
    <t>ONLY FOR PIE:
Percentage m.b.t. de toepassing van de 70%-regel zoals bepaald in artikel 3:64, § 1 en 5 van het WVV
150</t>
  </si>
  <si>
    <t>Percentage m.b.t. de toepassing van de one to one-regel zoals bepaald in artikel 3:64, § 3 en 5 van het WVV
160</t>
  </si>
  <si>
    <t>Werden non-auditdiensten door het netwerk van de commissaris verricht?
170</t>
  </si>
  <si>
    <t>Werden non-auditdiensten door de commissaris verricht?
171</t>
  </si>
  <si>
    <t>Afsluitingsdatum van het boekjaar van de cliënt?
179</t>
  </si>
  <si>
    <t>Jaargemiddelde van het personeelsbestand (VTE)
180</t>
  </si>
  <si>
    <t>Jaaromzet, exclusief btw (statutair)
190</t>
  </si>
  <si>
    <t>Balanstotaal (statutair)
200</t>
  </si>
  <si>
    <t>Eigen vermogen (statutair)
201</t>
  </si>
  <si>
    <t>Resultaat van het boekjaar na belastingen (statutair)
202</t>
  </si>
  <si>
    <t>Is er een paragraaf ter benadrukking van bepaalde aangelegenheden in de controleverklaring opgenomen?
221</t>
  </si>
  <si>
    <t>Is er een paragraaf inzake overige aangelegenheden in de controleverklaring opgenomen?
222</t>
  </si>
  <si>
    <t>Is er een paragraaf inzake “onzekerheid van materieel belang omtrent de continuïteit” in de controleverklaring opgenomen?
223</t>
  </si>
  <si>
    <t>Totaal aantal uren dat aan de controleopdracht is besteed
230</t>
  </si>
  <si>
    <t>Werd er een andere wettelijke revisorale opdracht uitgevoerd voor deze cliënt?
240</t>
  </si>
  <si>
    <t>Tabel 2: Cliënten niet ingeschreven bij de Kruispuntbank van Ondernemingen</t>
  </si>
  <si>
    <t>Totalen</t>
  </si>
  <si>
    <t>Aantal controleopdrachten
(tabel 1 col 010 + tabel 2 col 020)
010</t>
  </si>
  <si>
    <t>Aantal actieve opdrachten op 31/12
040</t>
  </si>
  <si>
    <t>Totale honoraria goedgekeurd door de algemene vergadering
130</t>
  </si>
  <si>
    <t>Totale facturatie op 31/12 m.b.t. de opdrachten
140</t>
  </si>
  <si>
    <t>3.3 Detailinformatie over de aan/door bedrijfsrevisoren gefactureerde bedrage</t>
  </si>
  <si>
    <t xml:space="preserve">3.3.1. Revisorale opdrachten gefactureerd door de kennisgever aan bedrijfsrevisoren </t>
  </si>
  <si>
    <t>Inschrijvingsnummer
010</t>
  </si>
  <si>
    <t>Naam van de bedrijfsrevisor
020</t>
  </si>
  <si>
    <t>Honoraria
030</t>
  </si>
  <si>
    <t>Totaal honoraria col 030 :</t>
  </si>
  <si>
    <t>3.3.2. Revisorale opdrachten gefactureerd door bedrijfsrevisoren aan de kennisgever</t>
  </si>
  <si>
    <t>3.3.3. Niet-revisorale opdrachten gefactureerd door de kennisgever aan bedrijfsrevisoren</t>
  </si>
  <si>
    <t>3.3.4. Niet-revisorale opdrachten gefactureerd door bedrijfsrevisoren aan de kennisgever</t>
  </si>
  <si>
    <t>3.4.1 Cliënten bij wie andere wettelijke revisorale opdrachten worden uitgevoerd</t>
  </si>
  <si>
    <t>Als het percentage berekend in vraag 3013, kolom 010 groter of gelijk is aan 25%, moet de kennisgever hoofdstukken 3.4.1 en 3.4.2 invullen.
Als dit percentage lager is dan 25%, heeft de kennisgever de mogelijkheid om hoofdstukken 3.4.1 en 3.4.2 in te vullen.</t>
  </si>
  <si>
    <t>Naam van de cliënt
011</t>
  </si>
  <si>
    <t>3.4.2 Detailinformatie over de andere wettelijke revisorale opdrachten</t>
  </si>
  <si>
    <t>Gelieve een cliënt in kolom 010 te selecteren. FiMiS vult automatisch de kolommen 020, 021, 030, 031, 040 en 041 in voor cliënten waarvan de kennisgever de wettelijke controle van de jaarrekening uitvoert wanneer u op de knop ‘Valideren &amp; Opslaan’ klikt. Voor andere cliënten moet u deze informatie handmatig invullen.</t>
  </si>
  <si>
    <t>Type van cliënt
020</t>
  </si>
  <si>
    <t>Sector waarin de belangrijkste activiteit van de cliënt plaatsvindt
021</t>
  </si>
  <si>
    <t>Inschrijvingsnummer van de vaste vertegenwoordiger (A-nummer)
030</t>
  </si>
  <si>
    <t>Naam van de vaste vertegenwoordiger
031</t>
  </si>
  <si>
    <t>Inschrijvingsnummer van de tweede vaste vertegenwoordiger (A-nummer)
040</t>
  </si>
  <si>
    <t>Naam van de tweede vaste vertegenwoordiger
041</t>
  </si>
  <si>
    <t>Type van opdracht
050</t>
  </si>
  <si>
    <t>Aantal revisorale verslagen uitgegeven voor de geselecteerde type opdracht
060</t>
  </si>
  <si>
    <t>Total facturatie op 31/12 m.b.t. de opdracht(en)
070</t>
  </si>
  <si>
    <t>Totaal aantal uren besteed aan de opdracht(en)
080</t>
  </si>
  <si>
    <t>Aantal revisorale verslagen uitgegeven voor de opdracht(en)
060</t>
  </si>
  <si>
    <t>Hebt u andere types wettelijke revisorale opdrachten gefactureerd dan deze geviseerd onder vragen 3410 en 3440?
010</t>
  </si>
  <si>
    <t>Totaal opdrachten kol 060</t>
  </si>
  <si>
    <t>Totaal erelonen kol 070</t>
  </si>
  <si>
    <t>4. Hangende gerechtelijke, tuchtrechtelijke en/of administratieve geschillen</t>
  </si>
  <si>
    <t>angende gerechtelijke, tuchtrechtelijke en/of administratieve geschillen</t>
  </si>
  <si>
    <t>Rechtbank
010</t>
  </si>
  <si>
    <t>Verwerende partij
020</t>
  </si>
  <si>
    <t>Tegenpartij
030</t>
  </si>
  <si>
    <t>Datum van de mededeling aan het College van toezicht
040</t>
  </si>
  <si>
    <t>5. Strijd tegen witwassen van geld en financiering van terrorisme</t>
  </si>
  <si>
    <t>Voert u revisorale opdrachten uit voor in het buitenland gedomicilieerde cliënten, lasthebbers of uiteindelijke begunstigden?</t>
  </si>
  <si>
    <t>- binnen de EU (buiten België)?</t>
  </si>
  <si>
    <t>- buiten de EU (inclusief landen met een hoog risico)?</t>
  </si>
  <si>
    <t>- in landen met een hoog risico?</t>
  </si>
  <si>
    <t>Hoeveel revisorale opdrachten voert u uit voor binnenlandse of buitenlandse cliënten die actief zijn in de hieronder vermelde sectoren:</t>
  </si>
  <si>
    <t>- de sector van de luxegoederen: juweliers, handelaars in edele metalen, handelaars in antiek en kunst?</t>
  </si>
  <si>
    <t>- de sector van de tweedehandsvoertuigen?</t>
  </si>
  <si>
    <t>- de horecasector: restaurants, cafés?</t>
  </si>
  <si>
    <t>- de amusementssector: kansspelen aangeboden door casino's, speelautomatenhallen, wedkantoren en de nationale loterij (ook wanneer dit online plaatsvindt)?</t>
  </si>
  <si>
    <t>- de sector van de detailhandel: nacht- en telefoonwinkels, tabak en belastingentrepots?</t>
  </si>
  <si>
    <t>- de vastgoedsector: bouwondernemingen en immobiliënkantoren?</t>
  </si>
  <si>
    <t>- de voetbalsector?</t>
  </si>
  <si>
    <t>- de sector van de crypto-activa in de brede zin: de handel of het faciliteren van de handel, de uitgifte, het wisselen, de bewaarneming en ieder andere dienstverlening die verband houdt met crypto-activa?</t>
  </si>
  <si>
    <t>- de wapensector?</t>
  </si>
  <si>
    <t>- de sector van het internationaal transport?</t>
  </si>
  <si>
    <t>Heeft u verenigingen zonder winstoogmerk, stichtingen, trusts en soortgelijken die geldovermakingen buiten de EU verrichten, als cliënten?</t>
  </si>
  <si>
    <t xml:space="preserve">Zo ja, gelieve het aantal cliënten per betrokken geografische zone te vermelden:
</t>
  </si>
  <si>
    <t>Heeft u het voorbije kalenderjaar bepaalde cliënten en/of hun lasthebbers op afstand geïdentificeerd (i.e. zonder face-to-face contact met hen)?</t>
  </si>
  <si>
    <t>Heeft u het voorbije kalenderjaar PPP's geïdentificeerd onder uw cliënten, lasthebbers van uw cliënten of uiteindelijke begunstigden van uw cliënten?</t>
  </si>
  <si>
    <t>Zo ja, gelieve het aantal te vermelden:</t>
  </si>
  <si>
    <t>- buiten de EU (inclusief landen met een hoog risico)</t>
  </si>
  <si>
    <t>- in hoge risicolanden</t>
  </si>
  <si>
    <t>Heeft u het voorbije kalenderjaar opdrachten met betrekking tot inbrengen en quasi-inbrengen in natura verricht?</t>
  </si>
  <si>
    <t xml:space="preserve">Zo ja, gelieve te vermelden hoeveel opdrachten met betrekking tot inbrengen en quasi-inbrengen in natura u het voorbije kalenderjaar heeft verricht.
</t>
  </si>
  <si>
    <t>Zo ja, gelieve het bedrag van de honoraria te vermelden dat u het voorbije kalenderjaar voor die opdrachten heeft aangerekend.</t>
  </si>
  <si>
    <t>Zo ja, gelieve het percentage van uw omzet te vermelden dat die honoraria het voorbije kalenderjaar vertegenwoordigden</t>
  </si>
  <si>
    <t>Hoeveel cliënten heeft u het voorbije kalenderjaar in het totaal geweigerd, om welke reden dan ook?</t>
  </si>
  <si>
    <t>Hoeveel cliënten heeft u het voorbije kalenderjaar geweigerd om redenen die gedeeltelijk of uitsluitend verband houden met AML?</t>
  </si>
  <si>
    <t>Hoeveel cliënten heeft u het voorbije kalenderjaar geweigerd om redenen die uitsluitend verband houden met AML?</t>
  </si>
  <si>
    <t>Hoeveel gevallen van financiële embargo's en bevriezingen van tegoeden heeft u het voorbije kalenderjaar gedetecteerd?</t>
  </si>
  <si>
    <t>Voor welk bedrag?</t>
  </si>
  <si>
    <t>Hoeveel verslagen heeft u het voorbije kalenderjaar over gedetecteerde atypische verrichtingen opgesteld (met of zonder melding aan de CFI)?</t>
  </si>
  <si>
    <t>Hoeveel meldingen van verdachte verrichtingen heeft u het voorbije kalenderjaar aan de Cel voor Financiële Informatieverwerking (CFI) gericht?</t>
  </si>
  <si>
    <t>Hoeveel dochterondernemingen heeft u</t>
  </si>
  <si>
    <t>- in België?</t>
  </si>
  <si>
    <t xml:space="preserve">- in hoge risicolanden? </t>
  </si>
  <si>
    <t>Hoeveel bijkantoren heeft u</t>
  </si>
  <si>
    <t>JA</t>
  </si>
  <si>
    <t>Nee</t>
  </si>
  <si>
    <t>Vennoot</t>
  </si>
  <si>
    <t>Aandeelhouder</t>
  </si>
  <si>
    <t>Bestuurder</t>
  </si>
  <si>
    <t>Werknemer</t>
  </si>
  <si>
    <t>Benoeming van de kennisgever</t>
  </si>
  <si>
    <t>ResrvOp</t>
  </si>
  <si>
    <t>Houder van handtekeningsbevoegdheid</t>
  </si>
  <si>
    <t>Zelfstandig verbonden medewerker</t>
  </si>
  <si>
    <t>Ondernemingsnummer 
010</t>
  </si>
  <si>
    <t>Zo ja, gelieve het aantal  te vermelden:</t>
  </si>
  <si>
    <t>CTRCSR - Auditors Annual Cartography. - 31/12/2025</t>
  </si>
  <si>
    <t>Ondernemingsnaam
010</t>
  </si>
  <si>
    <t>Wettelijke en contractuele controleopdrachten van de jaarrekening</t>
  </si>
  <si>
    <t>Andere wettelijke revisorale opdrachten</t>
  </si>
  <si>
    <t>Andere revisorale opdrachten m.b.t. financiële informatie</t>
  </si>
  <si>
    <t>Revisorale opdrachten gefactureerd aan bedrijfsrevisoren buiten het netwerk</t>
  </si>
  <si>
    <t>Revisorale opdrachten gefactureerd aan bedrijfsrevisoren binnen het netwerk</t>
  </si>
  <si>
    <t>3.5 Detailinformatie over de assuranceopdrachten van duurzaamheidsinformatie</t>
  </si>
  <si>
    <t>Tabel 1 – Cliënten die zijn ingeschreven bij de Kruispuntbank van Ondernemingen</t>
  </si>
  <si>
    <t xml:space="preserve">Tabel 2 – Cliënten die niet zijn ingeschreven bij de Kruispuntbank van Ondernemingen </t>
  </si>
  <si>
    <t>Naam van de cliënt 
020</t>
  </si>
  <si>
    <t>Is de assuranceopdracht actief op 31/12? 
040</t>
  </si>
  <si>
    <t>Aantal opeenvolgende boekjaren dat de kennisgever sinds zijn eerste benoeming voor de assuranceopdracht heeft gecontroleerd 
041</t>
  </si>
  <si>
    <t>Inschrijvingsnummer van de vaste vertegenwoordiger (A-nummer) 
101</t>
  </si>
  <si>
    <t>Inschrijvingsnummer van de tweede vaste vertegenwoordiger (A-nummer) 
111</t>
  </si>
  <si>
    <t>Naam van de tweede vaste vertegenwoordiger 
110</t>
  </si>
  <si>
    <t>Inschrijvingsnummer van het andere lid van het college van commissarissen/bedrijfsrevisoren (A-nummer) 
121</t>
  </si>
  <si>
    <t>Naam van het andere lid van het college van commissarissen/bedrijfsrevisoren 
120</t>
  </si>
  <si>
    <t>Door de algemene vergadering goedgekeurde honoraria m.b.t. de assuranceopdracht 
130</t>
  </si>
  <si>
    <t>Totale facturatie op 31/12 m.b.t. de assuranceopdracht
140</t>
  </si>
  <si>
    <t>Afsluitingsdatum van het boekjaar van de cliënt 
179</t>
  </si>
  <si>
    <t>Welke type conclusie wordt vermeld in het assuranceverslag?  
220</t>
  </si>
  <si>
    <t>Is er een paragraaf ter benadrukking van bepaalde aangelegenheden in het assuranceverslag opgenomen? 
221</t>
  </si>
  <si>
    <t>Is er een paragraaf inzake overige aangelegenheden in het assuranceverslag opgenomen? 
222</t>
  </si>
  <si>
    <t>Totaal aantal uren dat aan de assuranceopdracht is besteed 
230</t>
  </si>
  <si>
    <t>Aantal assuranceopdrachten (tabel 1 kol 010 + tabel 2 kol 020) 
010</t>
  </si>
  <si>
    <t>Aantal actieve assuranceopdrachten op 31/12 
040</t>
  </si>
  <si>
    <t>Totale honoraria goedgekeurd door de algemene vergadering 
130</t>
  </si>
  <si>
    <t>Totale facturatie op 31/12 m.b.t. de assuranceopdrachten
140</t>
  </si>
  <si>
    <t>Code 3510/220</t>
  </si>
  <si>
    <t>CleanCcl</t>
  </si>
  <si>
    <t>ResrvCcl</t>
  </si>
  <si>
    <t xml:space="preserve">NegCcl </t>
  </si>
  <si>
    <t xml:space="preserve">AbstCcl </t>
  </si>
  <si>
    <t xml:space="preserve">LackCcl </t>
  </si>
  <si>
    <t xml:space="preserve">NhlCcl </t>
  </si>
  <si>
    <t>Code 1130</t>
  </si>
  <si>
    <t xml:space="preserve">CertAdv </t>
  </si>
  <si>
    <t xml:space="preserve">Assuranceopdrachten van duurzaamheidsinformatie  </t>
  </si>
  <si>
    <t xml:space="preserve">     Boekhoudkundige opdrachten</t>
  </si>
  <si>
    <t xml:space="preserve">     Fiscale opdrachten</t>
  </si>
  <si>
    <t xml:space="preserve">     Andere niet revisorale opdrachten</t>
  </si>
  <si>
    <t xml:space="preserve">     Niet-revisorale opdrachten gefactureerd aan bedrijfsrevisoren buiten het netwerk</t>
  </si>
  <si>
    <t xml:space="preserve">     Niet-revisorale opdrachten gefactureerd aan bedrijfsrevisoren binnen het netwerk</t>
  </si>
  <si>
    <t>- in België</t>
  </si>
  <si>
    <t>- binnen de EU (buiten België)</t>
  </si>
  <si>
    <t>Percentage 3010 / (3000 + 3005 + 3010 + 3020)</t>
  </si>
  <si>
    <t>Als de kennisgever een bedrag heeft ingevuld in vraag 3010, kolom 010 EXCLUSIEF voor andere revisorale opdrachten dan deze geviseerd in vraag 3410, kolom 050 (zie lijst in de Gebruikershandleiding) moet hij het volgende vakje aankruisen voordat hij de vraag 3441 in hoofdstuk 3.4.2 beantwoordt:</t>
  </si>
  <si>
    <t>Is de kennisgever ook de commissaris van de cliënt? 
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</si>
</sst>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0_ ;[Red]\-#,##0\ "/>
  </numFmts>
  <fonts count="26" x14ac:knownFonts="1">
    <font>
      <sz val="11"/>
      <color rgb="FF000000"/>
      <name val="Calibri"/>
      <family val="2"/>
    </font>
    <font>
      <b/>
      <u/>
      <sz val="16"/>
      <color rgb="FF538ED5"/>
      <name val="Calibri"/>
      <family val="2"/>
    </font>
    <font>
      <b/>
      <u/>
      <sz val="14"/>
      <color rgb="FF538ED5"/>
      <name val="Calibri"/>
      <family val="2"/>
    </font>
    <font>
      <b/>
      <sz val="11"/>
      <color rgb="FF668899"/>
      <name val="Calibri"/>
      <family val="2"/>
    </font>
    <font>
      <b/>
      <sz val="11"/>
      <color rgb="FF538ED5"/>
      <name val="Calibri"/>
      <family val="2"/>
    </font>
    <font>
      <b/>
      <sz val="11"/>
      <color rgb="FFFFFFFF"/>
      <name val="Calibri"/>
      <family val="2"/>
    </font>
    <font>
      <sz val="11"/>
      <color rgb="FF000000"/>
      <name val="Calibri"/>
      <family val="2"/>
    </font>
    <font>
      <u/>
      <sz val="11"/>
      <color theme="10"/>
      <name val="Calibri"/>
      <family val="2"/>
    </font>
    <font>
      <b/>
      <sz val="16"/>
      <color rgb="FF538ED5"/>
      <name val="Calibri"/>
      <family val="2"/>
    </font>
    <font>
      <sz val="11"/>
      <name val="Calibri"/>
      <family val="2"/>
    </font>
    <font>
      <b/>
      <sz val="11"/>
      <color rgb="FFFF0000"/>
      <name val="Calibri"/>
      <family val="2"/>
    </font>
    <font>
      <sz val="11"/>
      <color theme="0"/>
      <name val="Calibri"/>
      <family val="2"/>
    </font>
    <font>
      <b/>
      <sz val="9"/>
      <color indexed="81"/>
      <name val="Tahoma"/>
      <family val="2"/>
    </font>
    <font>
      <sz val="11"/>
      <color rgb="FFFF0000"/>
      <name val="Calibri"/>
      <family val="2"/>
    </font>
    <font>
      <sz val="9"/>
      <color indexed="81"/>
      <name val="Tahoma"/>
      <family val="2"/>
    </font>
    <font>
      <b/>
      <u/>
      <sz val="9"/>
      <color indexed="81"/>
      <name val="Tahoma"/>
      <family val="2"/>
    </font>
    <font>
      <b/>
      <u/>
      <sz val="16"/>
      <color rgb="FFFF0000"/>
      <name val="Calibri"/>
      <family val="2"/>
    </font>
    <font>
      <b/>
      <sz val="11"/>
      <color rgb="FF00B050"/>
      <name val="Calibri"/>
      <family val="2"/>
    </font>
    <font>
      <u/>
      <sz val="9"/>
      <color indexed="81"/>
      <name val="Tahoma"/>
      <family val="2"/>
    </font>
    <font>
      <b/>
      <sz val="11"/>
      <color rgb="FF000000"/>
      <name val="Calibri"/>
      <family val="2"/>
    </font>
    <font>
      <b/>
      <sz val="10"/>
      <color rgb="FFFFFFFF"/>
      <name val="Calibri"/>
      <family val="2"/>
    </font>
    <font>
      <b/>
      <sz val="11"/>
      <name val="Calibri"/>
      <family val="2"/>
    </font>
    <font>
      <b/>
      <sz val="9"/>
      <color rgb="FF668899"/>
      <name val="Calibri"/>
      <family val="2"/>
    </font>
    <font>
      <b/>
      <sz val="8"/>
      <color rgb="FF538ED5"/>
      <name val="Calibri"/>
      <family val="2"/>
    </font>
    <font>
      <b/>
      <sz val="8"/>
      <color rgb="FFFFFFFF"/>
      <name val="Calibri"/>
      <family val="2"/>
    </font>
    <font>
      <b/>
      <sz val="10"/>
      <color rgb="FF668899"/>
      <name val="Calibri"/>
      <family val="2"/>
    </font>
  </fonts>
  <fills count="6">
    <fill>
      <patternFill patternType="none"/>
    </fill>
    <fill>
      <patternFill patternType="gray125"/>
    </fill>
    <fill>
      <patternFill patternType="solid">
        <fgColor rgb="FFD3D3D3"/>
      </patternFill>
    </fill>
    <fill>
      <patternFill patternType="solid">
        <fgColor rgb="FFB2C6BF"/>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right/>
      <top style="thick">
        <color rgb="FF8CAAA0"/>
      </top>
      <bottom style="thick">
        <color rgb="FF8CAAA0"/>
      </bottom>
      <diagonal/>
    </border>
    <border>
      <left/>
      <right/>
      <top/>
      <bottom style="thin">
        <color rgb="FFEDF3F1"/>
      </bottom>
      <diagonal/>
    </border>
    <border>
      <left/>
      <right/>
      <top style="thin">
        <color rgb="FFEDF3F1"/>
      </top>
      <bottom style="thin">
        <color indexed="64"/>
      </bottom>
      <diagonal/>
    </border>
  </borders>
  <cellStyleXfs count="5">
    <xf numFmtId="0" fontId="0" fillId="0" borderId="0" applyBorder="0"/>
    <xf numFmtId="43" fontId="6" fillId="0" borderId="0" applyFont="0" applyFill="0" applyBorder="0" applyAlignment="0" applyProtection="0"/>
    <xf numFmtId="0" fontId="7"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13">
    <xf numFmtId="0" fontId="0" fillId="0" borderId="0" xfId="0"/>
    <xf numFmtId="0" fontId="1" fillId="0" borderId="0" xfId="0" applyFont="1"/>
    <xf numFmtId="0" fontId="2" fillId="0" borderId="0" xfId="0" applyFont="1"/>
    <xf numFmtId="0" fontId="3" fillId="0" borderId="0" xfId="0" applyFont="1" applyAlignment="1">
      <alignment horizontal="left" wrapText="1" indent="2"/>
    </xf>
    <xf numFmtId="0" fontId="4" fillId="0" borderId="0" xfId="0" applyFont="1" applyAlignment="1">
      <alignment horizontal="right" vertical="top"/>
    </xf>
    <xf numFmtId="49" fontId="3" fillId="0" borderId="0" xfId="0" applyNumberFormat="1" applyFont="1"/>
    <xf numFmtId="0" fontId="3" fillId="0" borderId="0" xfId="0" applyFont="1" applyAlignment="1">
      <alignment horizontal="left" wrapText="1" indent="4"/>
    </xf>
    <xf numFmtId="0" fontId="3" fillId="0" borderId="0" xfId="0" applyFont="1" applyAlignment="1">
      <alignment horizontal="left" wrapText="1" indent="6"/>
    </xf>
    <xf numFmtId="0" fontId="5" fillId="3" borderId="1" xfId="0" applyFont="1" applyFill="1" applyBorder="1" applyAlignment="1">
      <alignment vertical="top" wrapText="1"/>
    </xf>
    <xf numFmtId="0" fontId="3" fillId="0" borderId="2" xfId="0" applyFont="1" applyBorder="1"/>
    <xf numFmtId="0" fontId="3" fillId="0" borderId="0" xfId="0" applyFont="1"/>
    <xf numFmtId="0" fontId="3" fillId="0" borderId="0" xfId="0" applyFont="1" applyAlignment="1">
      <alignment wrapText="1"/>
    </xf>
    <xf numFmtId="0" fontId="3" fillId="0" borderId="2" xfId="0" applyFont="1" applyBorder="1" applyAlignment="1">
      <alignment horizontal="left" wrapText="1" indent="2"/>
    </xf>
    <xf numFmtId="0" fontId="4" fillId="0" borderId="2" xfId="0" applyFont="1" applyBorder="1" applyAlignment="1">
      <alignment horizontal="right" vertical="top"/>
    </xf>
    <xf numFmtId="40" fontId="3" fillId="0" borderId="2" xfId="0" applyNumberFormat="1" applyFont="1" applyBorder="1"/>
    <xf numFmtId="1" fontId="3" fillId="0" borderId="2" xfId="0" applyNumberFormat="1" applyFont="1" applyBorder="1"/>
    <xf numFmtId="40" fontId="3" fillId="2" borderId="2" xfId="0" applyNumberFormat="1" applyFont="1" applyFill="1" applyBorder="1"/>
    <xf numFmtId="1" fontId="3" fillId="2" borderId="2" xfId="0" applyNumberFormat="1" applyFont="1" applyFill="1" applyBorder="1"/>
    <xf numFmtId="0" fontId="3" fillId="0" borderId="2" xfId="0" applyFont="1" applyBorder="1" applyAlignment="1">
      <alignment horizontal="left" wrapText="1" indent="4"/>
    </xf>
    <xf numFmtId="0" fontId="3" fillId="0" borderId="2" xfId="0" applyFont="1" applyBorder="1" applyAlignment="1">
      <alignment wrapText="1"/>
    </xf>
    <xf numFmtId="49" fontId="3" fillId="0" borderId="2" xfId="0" applyNumberFormat="1" applyFont="1" applyBorder="1"/>
    <xf numFmtId="14" fontId="3" fillId="0" borderId="2" xfId="0" applyNumberFormat="1" applyFont="1" applyBorder="1"/>
    <xf numFmtId="0" fontId="3" fillId="0" borderId="2" xfId="0" quotePrefix="1" applyFont="1" applyBorder="1"/>
    <xf numFmtId="40" fontId="3" fillId="2" borderId="0" xfId="0" applyNumberFormat="1" applyFont="1" applyFill="1"/>
    <xf numFmtId="0" fontId="3" fillId="0" borderId="0" xfId="0" applyFont="1" applyBorder="1"/>
    <xf numFmtId="0" fontId="3" fillId="0" borderId="0" xfId="0" quotePrefix="1" applyFont="1" applyBorder="1"/>
    <xf numFmtId="49" fontId="3" fillId="0" borderId="0" xfId="0" applyNumberFormat="1" applyFont="1" applyBorder="1"/>
    <xf numFmtId="1" fontId="3" fillId="0" borderId="0" xfId="0" applyNumberFormat="1" applyFont="1" applyBorder="1"/>
    <xf numFmtId="40" fontId="3" fillId="0" borderId="0" xfId="0" applyNumberFormat="1" applyFont="1" applyBorder="1"/>
    <xf numFmtId="49" fontId="3" fillId="2" borderId="2" xfId="0" applyNumberFormat="1" applyFont="1" applyFill="1" applyBorder="1" applyAlignment="1">
      <alignment wrapText="1"/>
    </xf>
    <xf numFmtId="0" fontId="3" fillId="0" borderId="2" xfId="0" applyFont="1" applyBorder="1" applyAlignment="1">
      <alignment horizontal="right"/>
    </xf>
    <xf numFmtId="40" fontId="3" fillId="2" borderId="0" xfId="0" applyNumberFormat="1" applyFont="1" applyFill="1" applyAlignment="1">
      <alignment horizontal="right"/>
    </xf>
    <xf numFmtId="40" fontId="3" fillId="0" borderId="2" xfId="0" applyNumberFormat="1" applyFont="1" applyBorder="1" applyAlignment="1">
      <alignment horizontal="right"/>
    </xf>
    <xf numFmtId="0" fontId="0" fillId="0" borderId="0" xfId="0" applyAlignment="1">
      <alignment horizontal="right"/>
    </xf>
    <xf numFmtId="0" fontId="3" fillId="0" borderId="2" xfId="0" quotePrefix="1" applyFont="1" applyBorder="1" applyAlignment="1">
      <alignment wrapText="1"/>
    </xf>
    <xf numFmtId="0" fontId="0" fillId="0" borderId="0" xfId="0" applyAlignment="1">
      <alignment wrapText="1"/>
    </xf>
    <xf numFmtId="1" fontId="3" fillId="0" borderId="2" xfId="0" applyNumberFormat="1" applyFont="1" applyBorder="1" applyAlignment="1">
      <alignment wrapText="1"/>
    </xf>
    <xf numFmtId="40" fontId="3" fillId="0" borderId="2" xfId="0" applyNumberFormat="1" applyFont="1" applyBorder="1" applyAlignment="1">
      <alignment wrapText="1"/>
    </xf>
    <xf numFmtId="49" fontId="3" fillId="0" borderId="2" xfId="0" applyNumberFormat="1" applyFont="1" applyBorder="1" applyAlignment="1">
      <alignment horizontal="right"/>
    </xf>
    <xf numFmtId="14" fontId="3" fillId="0" borderId="2" xfId="0" applyNumberFormat="1" applyFont="1" applyBorder="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1" fontId="3" fillId="0" borderId="0" xfId="0" applyNumberFormat="1" applyFont="1" applyAlignment="1">
      <alignment horizontal="right"/>
    </xf>
    <xf numFmtId="10" fontId="3" fillId="0" borderId="0" xfId="0" applyNumberFormat="1" applyFont="1" applyAlignment="1">
      <alignment horizontal="right"/>
    </xf>
    <xf numFmtId="0" fontId="8" fillId="0" borderId="0" xfId="0" applyFont="1"/>
    <xf numFmtId="0" fontId="9" fillId="0" borderId="0" xfId="0" applyFont="1"/>
    <xf numFmtId="0" fontId="3" fillId="0" borderId="0" xfId="0" applyFont="1" applyAlignment="1">
      <alignment horizontal="left" vertical="top" wrapText="1" indent="4"/>
    </xf>
    <xf numFmtId="0" fontId="5" fillId="0" borderId="0" xfId="0" applyFont="1" applyBorder="1" applyAlignment="1">
      <alignment vertical="top" wrapText="1"/>
    </xf>
    <xf numFmtId="0" fontId="10" fillId="0" borderId="0" xfId="0" applyFont="1" applyBorder="1" applyAlignment="1">
      <alignment vertical="top" wrapText="1"/>
    </xf>
    <xf numFmtId="0" fontId="0" fillId="0" borderId="0" xfId="0" applyBorder="1" applyAlignment="1">
      <alignment horizontal="right"/>
    </xf>
    <xf numFmtId="0" fontId="0" fillId="0" borderId="0" xfId="0" applyBorder="1"/>
    <xf numFmtId="0" fontId="3" fillId="0" borderId="0" xfId="0" applyFont="1" applyAlignment="1">
      <alignment horizontal="left" wrapText="1"/>
    </xf>
    <xf numFmtId="0" fontId="11" fillId="0" borderId="0" xfId="0" applyFont="1"/>
    <xf numFmtId="0" fontId="10" fillId="0" borderId="0" xfId="0" applyFont="1"/>
    <xf numFmtId="0" fontId="13" fillId="0" borderId="0" xfId="0" applyFont="1"/>
    <xf numFmtId="38" fontId="3" fillId="2" borderId="2" xfId="0" applyNumberFormat="1" applyFont="1" applyFill="1" applyBorder="1"/>
    <xf numFmtId="10" fontId="3" fillId="2" borderId="2" xfId="3" applyNumberFormat="1" applyFont="1" applyFill="1" applyBorder="1"/>
    <xf numFmtId="0" fontId="16" fillId="0" borderId="0" xfId="0" applyFont="1"/>
    <xf numFmtId="40" fontId="3" fillId="4" borderId="2" xfId="0" applyNumberFormat="1" applyFont="1" applyFill="1" applyBorder="1"/>
    <xf numFmtId="4" fontId="3" fillId="0" borderId="2" xfId="1" applyNumberFormat="1" applyFont="1" applyBorder="1"/>
    <xf numFmtId="4" fontId="3" fillId="0" borderId="0" xfId="0" applyNumberFormat="1" applyFont="1" applyBorder="1"/>
    <xf numFmtId="49" fontId="10" fillId="0" borderId="2" xfId="0" applyNumberFormat="1" applyFont="1" applyBorder="1"/>
    <xf numFmtId="4" fontId="3" fillId="0" borderId="2" xfId="0" applyNumberFormat="1" applyFont="1" applyBorder="1"/>
    <xf numFmtId="4" fontId="3" fillId="0" borderId="2" xfId="1" applyNumberFormat="1" applyFont="1" applyFill="1" applyBorder="1"/>
    <xf numFmtId="49" fontId="17" fillId="0" borderId="2" xfId="0" applyNumberFormat="1" applyFont="1" applyBorder="1"/>
    <xf numFmtId="49" fontId="17" fillId="0" borderId="0" xfId="0" applyNumberFormat="1" applyFont="1" applyBorder="1"/>
    <xf numFmtId="0" fontId="3" fillId="0" borderId="0" xfId="0" applyFont="1" applyBorder="1" applyAlignment="1">
      <alignment horizontal="right"/>
    </xf>
    <xf numFmtId="10" fontId="0" fillId="0" borderId="0" xfId="3" applyNumberFormat="1" applyFont="1"/>
    <xf numFmtId="10" fontId="5" fillId="3" borderId="1" xfId="3" applyNumberFormat="1" applyFont="1" applyFill="1" applyBorder="1" applyAlignment="1">
      <alignment vertical="top" wrapText="1"/>
    </xf>
    <xf numFmtId="10" fontId="11" fillId="0" borderId="0" xfId="3" applyNumberFormat="1" applyFont="1"/>
    <xf numFmtId="0" fontId="0" fillId="4" borderId="0" xfId="0" applyFill="1"/>
    <xf numFmtId="49" fontId="3" fillId="5" borderId="2" xfId="0" applyNumberFormat="1" applyFont="1" applyFill="1" applyBorder="1" applyAlignment="1">
      <alignment wrapText="1"/>
    </xf>
    <xf numFmtId="0" fontId="5" fillId="3" borderId="1" xfId="0" applyFont="1" applyFill="1" applyBorder="1" applyAlignment="1">
      <alignment wrapText="1"/>
    </xf>
    <xf numFmtId="9" fontId="11" fillId="0" borderId="0" xfId="3" applyFont="1"/>
    <xf numFmtId="0" fontId="0" fillId="0" borderId="0" xfId="0" applyAlignment="1">
      <alignment horizontal="left"/>
    </xf>
    <xf numFmtId="0" fontId="5" fillId="3" borderId="1" xfId="0" applyFont="1" applyFill="1" applyBorder="1" applyAlignment="1">
      <alignment horizontal="left" vertical="top" wrapText="1"/>
    </xf>
    <xf numFmtId="40" fontId="3" fillId="2" borderId="0" xfId="0" applyNumberFormat="1" applyFont="1" applyFill="1" applyAlignment="1">
      <alignment horizontal="left"/>
    </xf>
    <xf numFmtId="40" fontId="3" fillId="0" borderId="0" xfId="0" applyNumberFormat="1" applyFont="1" applyBorder="1" applyAlignment="1">
      <alignment horizontal="right"/>
    </xf>
    <xf numFmtId="0" fontId="4" fillId="0" borderId="0" xfId="0" applyFont="1" applyAlignment="1">
      <alignment horizontal="left" vertical="top"/>
    </xf>
    <xf numFmtId="0" fontId="4" fillId="0" borderId="2" xfId="0" applyFont="1" applyBorder="1" applyAlignment="1">
      <alignment horizontal="right"/>
    </xf>
    <xf numFmtId="1" fontId="3" fillId="0" borderId="3" xfId="0" applyNumberFormat="1" applyFont="1" applyBorder="1" applyAlignment="1">
      <alignment wrapText="1"/>
    </xf>
    <xf numFmtId="165" fontId="13" fillId="0" borderId="0" xfId="0" applyNumberFormat="1" applyFont="1"/>
    <xf numFmtId="49" fontId="7" fillId="0" borderId="0" xfId="2" applyNumberFormat="1" applyFill="1"/>
    <xf numFmtId="0" fontId="3" fillId="0" borderId="0" xfId="0" applyFont="1" applyAlignment="1">
      <alignment horizontal="left" vertical="top" wrapText="1"/>
    </xf>
    <xf numFmtId="0" fontId="19" fillId="0" borderId="0" xfId="0" applyFont="1"/>
    <xf numFmtId="0" fontId="20" fillId="3" borderId="1" xfId="0" applyFont="1" applyFill="1" applyBorder="1" applyAlignment="1">
      <alignment vertical="top" wrapText="1"/>
    </xf>
    <xf numFmtId="0" fontId="21" fillId="0" borderId="0" xfId="0" applyFont="1" applyAlignment="1">
      <alignment horizontal="right" vertical="top"/>
    </xf>
    <xf numFmtId="0" fontId="21" fillId="0" borderId="0" xfId="0" applyFont="1"/>
    <xf numFmtId="40" fontId="21" fillId="0" borderId="2" xfId="0" applyNumberFormat="1" applyFont="1" applyBorder="1" applyAlignment="1">
      <alignment wrapText="1"/>
    </xf>
    <xf numFmtId="40" fontId="21" fillId="0" borderId="3" xfId="0" applyNumberFormat="1" applyFont="1" applyBorder="1" applyAlignment="1">
      <alignment wrapText="1"/>
    </xf>
    <xf numFmtId="0" fontId="23" fillId="0" borderId="0" xfId="0" applyFont="1" applyAlignment="1">
      <alignment horizontal="left" vertical="top" wrapText="1"/>
    </xf>
    <xf numFmtId="0" fontId="4" fillId="4" borderId="0" xfId="0" applyFont="1" applyFill="1" applyAlignment="1">
      <alignment horizontal="right" vertical="top"/>
    </xf>
    <xf numFmtId="49" fontId="3" fillId="4" borderId="0" xfId="0" applyNumberFormat="1" applyFont="1" applyFill="1" applyAlignment="1">
      <alignment horizontal="right"/>
    </xf>
    <xf numFmtId="1" fontId="3" fillId="4" borderId="0" xfId="0" applyNumberFormat="1" applyFont="1" applyFill="1" applyAlignment="1">
      <alignment horizontal="right"/>
    </xf>
    <xf numFmtId="0" fontId="4" fillId="0" borderId="0" xfId="0" applyFont="1" applyAlignment="1">
      <alignment horizontal="right"/>
    </xf>
    <xf numFmtId="0" fontId="24" fillId="3" borderId="1" xfId="0" applyFont="1" applyFill="1" applyBorder="1" applyAlignment="1">
      <alignment vertical="top" wrapText="1"/>
    </xf>
    <xf numFmtId="0" fontId="3" fillId="0" borderId="0" xfId="0" quotePrefix="1" applyFont="1" applyAlignment="1">
      <alignment horizontal="left" wrapText="1" indent="4"/>
    </xf>
    <xf numFmtId="0" fontId="3" fillId="0" borderId="0" xfId="0" quotePrefix="1" applyFont="1" applyAlignment="1">
      <alignment horizontal="left" vertical="top" wrapText="1" indent="4"/>
    </xf>
    <xf numFmtId="0" fontId="3" fillId="0" borderId="0" xfId="0" applyFont="1" applyAlignment="1">
      <alignment horizontal="left" vertical="top" wrapText="1" indent="2"/>
    </xf>
    <xf numFmtId="0" fontId="25" fillId="0" borderId="0" xfId="0" applyFont="1"/>
    <xf numFmtId="43" fontId="13" fillId="0" borderId="0" xfId="1" applyFont="1"/>
    <xf numFmtId="164" fontId="13" fillId="0" borderId="0" xfId="0" applyNumberFormat="1" applyFont="1"/>
    <xf numFmtId="49" fontId="3" fillId="0" borderId="2" xfId="0" applyNumberFormat="1" applyFont="1" applyBorder="1" applyAlignment="1">
      <alignment wrapText="1"/>
    </xf>
    <xf numFmtId="1" fontId="3" fillId="0" borderId="0" xfId="0" applyNumberFormat="1" applyFont="1" applyBorder="1" applyAlignment="1">
      <alignment wrapText="1"/>
    </xf>
    <xf numFmtId="40" fontId="21" fillId="0" borderId="0" xfId="0" applyNumberFormat="1" applyFont="1" applyBorder="1" applyAlignment="1">
      <alignment wrapText="1"/>
    </xf>
    <xf numFmtId="0" fontId="4" fillId="0" borderId="0" xfId="0" applyFont="1" applyBorder="1" applyAlignment="1">
      <alignment horizontal="right" vertical="top"/>
    </xf>
    <xf numFmtId="0" fontId="21" fillId="0" borderId="0" xfId="0" applyFont="1" applyBorder="1" applyAlignment="1">
      <alignment horizontal="right" vertical="top"/>
    </xf>
    <xf numFmtId="0" fontId="22" fillId="0" borderId="0" xfId="0" applyFont="1" applyAlignment="1">
      <alignment wrapText="1"/>
    </xf>
    <xf numFmtId="9" fontId="3" fillId="0" borderId="2" xfId="3" applyFont="1" applyBorder="1"/>
    <xf numFmtId="9" fontId="3" fillId="0" borderId="0" xfId="3" applyFont="1" applyBorder="1"/>
    <xf numFmtId="4" fontId="5" fillId="0" borderId="0" xfId="0" applyNumberFormat="1" applyFont="1" applyBorder="1" applyAlignment="1">
      <alignment vertical="top" wrapText="1"/>
    </xf>
    <xf numFmtId="2" fontId="5" fillId="0" borderId="0" xfId="0" applyNumberFormat="1" applyFont="1" applyBorder="1" applyAlignment="1">
      <alignment vertical="top" wrapText="1"/>
    </xf>
    <xf numFmtId="0" fontId="22" fillId="0" borderId="0" xfId="0" applyFont="1" applyAlignment="1">
      <alignment horizontal="left" vertical="top" wrapText="1"/>
    </xf>
  </cellXfs>
  <cellStyles count="5">
    <cellStyle name="Comma" xfId="1" builtinId="3"/>
    <cellStyle name="Hyperlink" xfId="2" builtinId="8"/>
    <cellStyle name="Milliers 2" xfId="4" xr:uid="{1A050DDF-5231-4458-B9F1-AFD444401D9C}"/>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opLeftCell="A8" workbookViewId="0">
      <selection activeCell="C28" sqref="C28"/>
    </sheetView>
  </sheetViews>
  <sheetFormatPr defaultColWidth="9.21875" defaultRowHeight="14.4" x14ac:dyDescent="0.3"/>
  <cols>
    <col min="1" max="1" width="85.77734375" customWidth="1"/>
    <col min="2" max="2" width="15.21875" customWidth="1"/>
    <col min="3" max="3" width="41.77734375" customWidth="1"/>
    <col min="4" max="8" width="9.21875" style="45"/>
    <col min="9" max="9" width="11.5546875" style="45" hidden="1" customWidth="1"/>
    <col min="10" max="14" width="9.21875" style="45"/>
  </cols>
  <sheetData>
    <row r="1" spans="1:3" ht="22.2" customHeight="1" x14ac:dyDescent="0.4">
      <c r="A1" s="1" t="s">
        <v>208</v>
      </c>
    </row>
    <row r="3" spans="1:3" ht="22.2" customHeight="1" x14ac:dyDescent="0.4">
      <c r="A3" s="1" t="s">
        <v>214</v>
      </c>
    </row>
    <row r="5" spans="1:3" ht="19.350000000000001" customHeight="1" x14ac:dyDescent="0.35">
      <c r="A5" s="2" t="s">
        <v>33</v>
      </c>
    </row>
    <row r="7" spans="1:3" ht="15.3" customHeight="1" x14ac:dyDescent="0.3">
      <c r="A7" s="3" t="s">
        <v>34</v>
      </c>
      <c r="B7" s="4"/>
      <c r="C7" s="5"/>
    </row>
    <row r="8" spans="1:3" ht="15.3" customHeight="1" x14ac:dyDescent="0.3">
      <c r="A8" s="6" t="s">
        <v>35</v>
      </c>
      <c r="B8" s="4">
        <v>1000</v>
      </c>
      <c r="C8" s="5"/>
    </row>
    <row r="9" spans="1:3" ht="15.3" customHeight="1" x14ac:dyDescent="0.3">
      <c r="A9" s="6" t="s">
        <v>36</v>
      </c>
      <c r="B9" s="4">
        <v>1010</v>
      </c>
      <c r="C9" s="5"/>
    </row>
    <row r="10" spans="1:3" ht="15.3" customHeight="1" x14ac:dyDescent="0.3">
      <c r="A10" s="6" t="s">
        <v>37</v>
      </c>
      <c r="B10" s="4">
        <v>1020</v>
      </c>
      <c r="C10" s="5"/>
    </row>
    <row r="11" spans="1:3" ht="15.3" customHeight="1" x14ac:dyDescent="0.3">
      <c r="A11" s="6" t="s">
        <v>40</v>
      </c>
      <c r="B11" s="4">
        <v>1030</v>
      </c>
      <c r="C11" s="5"/>
    </row>
    <row r="12" spans="1:3" ht="15.3" customHeight="1" x14ac:dyDescent="0.3">
      <c r="A12" s="3" t="s">
        <v>38</v>
      </c>
      <c r="B12" s="4"/>
      <c r="C12" s="5"/>
    </row>
    <row r="13" spans="1:3" ht="15.3" customHeight="1" x14ac:dyDescent="0.3">
      <c r="A13" s="6" t="s">
        <v>39</v>
      </c>
      <c r="B13" s="4">
        <v>1040</v>
      </c>
      <c r="C13" s="5"/>
    </row>
    <row r="14" spans="1:3" ht="15.3" customHeight="1" x14ac:dyDescent="0.3">
      <c r="A14" s="6" t="s">
        <v>40</v>
      </c>
      <c r="B14" s="4">
        <v>1050</v>
      </c>
      <c r="C14" s="5"/>
    </row>
    <row r="15" spans="1:3" ht="15.3" customHeight="1" x14ac:dyDescent="0.3">
      <c r="A15" s="6" t="s">
        <v>0</v>
      </c>
      <c r="B15" s="4">
        <v>1060</v>
      </c>
      <c r="C15" s="82"/>
    </row>
    <row r="16" spans="1:3" ht="15.3" customHeight="1" x14ac:dyDescent="0.3">
      <c r="A16" s="6"/>
      <c r="B16" s="4"/>
      <c r="C16" s="82"/>
    </row>
    <row r="17" spans="1:14" ht="15.3" customHeight="1" x14ac:dyDescent="0.3">
      <c r="A17" s="3" t="s">
        <v>41</v>
      </c>
      <c r="B17" s="4"/>
      <c r="C17" s="5"/>
    </row>
    <row r="18" spans="1:14" ht="15.3" customHeight="1" x14ac:dyDescent="0.3">
      <c r="A18" s="7" t="s">
        <v>42</v>
      </c>
      <c r="B18" s="4">
        <v>1080</v>
      </c>
      <c r="C18" s="70"/>
    </row>
    <row r="19" spans="1:14" ht="63" customHeight="1" thickTop="1" thickBot="1" x14ac:dyDescent="0.35">
      <c r="A19" s="8"/>
      <c r="B19" s="72" t="s">
        <v>44</v>
      </c>
      <c r="C19" s="8" t="s">
        <v>43</v>
      </c>
    </row>
    <row r="20" spans="1:14" ht="15.3" customHeight="1" thickTop="1" x14ac:dyDescent="0.3">
      <c r="A20" s="30" t="s">
        <v>51</v>
      </c>
      <c r="B20" s="71"/>
      <c r="C20" s="71"/>
      <c r="N20"/>
    </row>
    <row r="21" spans="1:14" x14ac:dyDescent="0.3">
      <c r="A21" s="30" t="s">
        <v>50</v>
      </c>
      <c r="B21" s="71"/>
      <c r="C21" s="71"/>
      <c r="I21" s="45" t="s">
        <v>1</v>
      </c>
      <c r="N21"/>
    </row>
    <row r="22" spans="1:14" x14ac:dyDescent="0.3">
      <c r="A22" s="66"/>
      <c r="N22"/>
    </row>
    <row r="23" spans="1:14" ht="15.3" customHeight="1" x14ac:dyDescent="0.3">
      <c r="A23" s="51" t="s">
        <v>49</v>
      </c>
      <c r="B23" s="4"/>
      <c r="I23" s="45" t="s">
        <v>2</v>
      </c>
      <c r="N23"/>
    </row>
    <row r="24" spans="1:14" ht="31.95" customHeight="1" x14ac:dyDescent="0.3">
      <c r="A24" s="83" t="s">
        <v>45</v>
      </c>
      <c r="B24" s="4">
        <v>1100</v>
      </c>
    </row>
    <row r="25" spans="1:14" ht="15.3" customHeight="1" x14ac:dyDescent="0.3">
      <c r="A25" s="51" t="s">
        <v>46</v>
      </c>
      <c r="B25" s="4">
        <v>1110</v>
      </c>
    </row>
    <row r="26" spans="1:14" ht="28.8" x14ac:dyDescent="0.3">
      <c r="A26" s="51" t="s">
        <v>47</v>
      </c>
      <c r="B26" s="4">
        <v>1120</v>
      </c>
    </row>
    <row r="27" spans="1:14" ht="28.8" x14ac:dyDescent="0.3">
      <c r="A27" s="51" t="s">
        <v>48</v>
      </c>
      <c r="B27" s="4">
        <v>1130</v>
      </c>
      <c r="C27" s="20"/>
      <c r="I27" s="45" t="s">
        <v>10</v>
      </c>
    </row>
    <row r="28" spans="1:14" x14ac:dyDescent="0.3">
      <c r="A28" s="49"/>
      <c r="B28" s="50"/>
      <c r="I28" s="45" t="s">
        <v>6</v>
      </c>
    </row>
    <row r="29" spans="1:14" x14ac:dyDescent="0.3">
      <c r="A29" s="49"/>
      <c r="B29" s="50"/>
      <c r="I29" s="45" t="s">
        <v>11</v>
      </c>
    </row>
    <row r="30" spans="1:14" x14ac:dyDescent="0.3">
      <c r="A30" s="49"/>
      <c r="B30" s="50"/>
      <c r="I30" s="45" t="s">
        <v>13</v>
      </c>
    </row>
    <row r="31" spans="1:14" x14ac:dyDescent="0.3">
      <c r="A31" s="49"/>
      <c r="B31" s="50"/>
      <c r="I31" s="45" t="s">
        <v>12</v>
      </c>
    </row>
    <row r="32" spans="1:14" x14ac:dyDescent="0.3">
      <c r="A32" s="49"/>
      <c r="B32" s="50"/>
    </row>
    <row r="33" spans="1:2" x14ac:dyDescent="0.3">
      <c r="A33" s="49"/>
      <c r="B33" s="50"/>
    </row>
  </sheetData>
  <dataValidations count="1">
    <dataValidation type="list" allowBlank="1" showInputMessage="1" showErrorMessage="1" sqref="C22" xr:uid="{E6B8D72E-D4FF-4782-87A3-F5A9BB42B77E}">
      <formula1>$I$21:$I$23</formula1>
    </dataValidation>
  </dataValidations>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AC50418-0753-4440-B099-19EF27DB32CA}">
          <x14:formula1>
            <xm:f>Listbox!$E$2:$E$3</xm:f>
          </x14:formula1>
          <xm:sqref>C24:C26</xm:sqref>
        </x14:dataValidation>
        <x14:dataValidation type="list" allowBlank="1" showInputMessage="1" showErrorMessage="1" xr:uid="{55565CD6-401F-46A2-BAA2-8A12DD1D97EC}">
          <x14:formula1>
            <xm:f>Listbox!$C$2:$C$6</xm:f>
          </x14:formula1>
          <xm:sqref>C27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4C06-8681-4C32-A5A9-20160B25C423}">
  <dimension ref="A1:E9"/>
  <sheetViews>
    <sheetView workbookViewId="0">
      <selection activeCell="A3" sqref="A3"/>
    </sheetView>
  </sheetViews>
  <sheetFormatPr defaultColWidth="9.21875" defaultRowHeight="14.4" x14ac:dyDescent="0.3"/>
  <cols>
    <col min="1" max="1" width="85.77734375" customWidth="1"/>
    <col min="2" max="2" width="10.77734375" customWidth="1"/>
    <col min="3" max="3" width="19.21875" customWidth="1"/>
    <col min="4" max="4" width="14.44140625" customWidth="1"/>
    <col min="5" max="5" width="47.21875" customWidth="1"/>
  </cols>
  <sheetData>
    <row r="1" spans="1:5" ht="21" x14ac:dyDescent="0.4">
      <c r="A1" s="1" t="s">
        <v>208</v>
      </c>
      <c r="C1" s="57"/>
    </row>
    <row r="3" spans="1:5" ht="21" x14ac:dyDescent="0.4">
      <c r="A3" s="1" t="s">
        <v>214</v>
      </c>
    </row>
    <row r="5" spans="1:5" ht="18" x14ac:dyDescent="0.35">
      <c r="A5" s="2" t="s">
        <v>158</v>
      </c>
    </row>
    <row r="6" spans="1:5" ht="21" x14ac:dyDescent="0.4">
      <c r="A6" s="44"/>
    </row>
    <row r="7" spans="1:5" ht="15" thickBot="1" x14ac:dyDescent="0.35">
      <c r="A7" s="11" t="s">
        <v>159</v>
      </c>
      <c r="B7" s="4">
        <v>4000</v>
      </c>
    </row>
    <row r="8" spans="1:5" ht="44.4" thickTop="1" thickBot="1" x14ac:dyDescent="0.35">
      <c r="A8" s="8"/>
      <c r="B8" s="8" t="s">
        <v>160</v>
      </c>
      <c r="C8" s="8" t="s">
        <v>161</v>
      </c>
      <c r="D8" s="8" t="s">
        <v>162</v>
      </c>
      <c r="E8" s="8" t="s">
        <v>163</v>
      </c>
    </row>
    <row r="9" spans="1:5" s="33" customFormat="1" ht="15.3" customHeight="1" thickTop="1" x14ac:dyDescent="0.3">
      <c r="A9" s="30">
        <v>1</v>
      </c>
      <c r="B9" s="38"/>
      <c r="C9" s="38"/>
      <c r="D9" s="38"/>
      <c r="E9" s="39"/>
    </row>
  </sheetData>
  <pageMargins left="0.7" right="0.7" top="0.75" bottom="0.75" header="0.3" footer="0.3"/>
  <customProperties>
    <customPr name="OrphanNamesChecke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BBA4-DDB4-4EC7-908B-4AD0E8F20434}">
  <dimension ref="A1:C55"/>
  <sheetViews>
    <sheetView workbookViewId="0">
      <selection activeCell="A31" sqref="A31:C32"/>
    </sheetView>
  </sheetViews>
  <sheetFormatPr defaultColWidth="9.21875" defaultRowHeight="14.4" x14ac:dyDescent="0.3"/>
  <cols>
    <col min="1" max="1" width="167.21875" bestFit="1" customWidth="1"/>
    <col min="2" max="2" width="6.21875" customWidth="1"/>
    <col min="3" max="3" width="8.44140625" style="33" bestFit="1" customWidth="1"/>
  </cols>
  <sheetData>
    <row r="1" spans="1:3" ht="22.2" customHeight="1" x14ac:dyDescent="0.4">
      <c r="A1" s="1" t="s">
        <v>208</v>
      </c>
    </row>
    <row r="3" spans="1:3" ht="22.2" customHeight="1" x14ac:dyDescent="0.4">
      <c r="A3" s="1" t="s">
        <v>214</v>
      </c>
    </row>
    <row r="5" spans="1:3" ht="19.350000000000001" customHeight="1" x14ac:dyDescent="0.35">
      <c r="A5" s="2" t="s">
        <v>164</v>
      </c>
    </row>
    <row r="7" spans="1:3" ht="15.3" customHeight="1" x14ac:dyDescent="0.3">
      <c r="A7" s="11"/>
      <c r="B7" s="4"/>
      <c r="C7" s="40"/>
    </row>
    <row r="8" spans="1:3" ht="15.3" customHeight="1" x14ac:dyDescent="0.3">
      <c r="A8" s="3" t="s">
        <v>165</v>
      </c>
      <c r="B8" s="4">
        <v>5010</v>
      </c>
      <c r="C8" s="41"/>
    </row>
    <row r="9" spans="1:3" ht="15.3" customHeight="1" x14ac:dyDescent="0.3">
      <c r="A9" s="3" t="s">
        <v>213</v>
      </c>
      <c r="B9" s="91"/>
      <c r="C9" s="92"/>
    </row>
    <row r="10" spans="1:3" ht="15.3" customHeight="1" x14ac:dyDescent="0.3">
      <c r="A10" s="96" t="s">
        <v>166</v>
      </c>
      <c r="B10" s="4">
        <v>5011</v>
      </c>
      <c r="C10" s="42"/>
    </row>
    <row r="11" spans="1:3" ht="15.3" customHeight="1" x14ac:dyDescent="0.3">
      <c r="A11" s="96" t="s">
        <v>167</v>
      </c>
      <c r="B11" s="4">
        <v>5012</v>
      </c>
      <c r="C11" s="42"/>
    </row>
    <row r="12" spans="1:3" ht="15.3" customHeight="1" x14ac:dyDescent="0.3">
      <c r="A12" s="96" t="s">
        <v>168</v>
      </c>
      <c r="B12" s="4">
        <v>5013</v>
      </c>
      <c r="C12" s="42"/>
    </row>
    <row r="13" spans="1:3" ht="15.3" customHeight="1" x14ac:dyDescent="0.3">
      <c r="A13" s="3" t="s">
        <v>169</v>
      </c>
      <c r="B13" s="91"/>
      <c r="C13" s="93"/>
    </row>
    <row r="14" spans="1:3" ht="15.3" customHeight="1" x14ac:dyDescent="0.3">
      <c r="A14" s="96" t="s">
        <v>170</v>
      </c>
      <c r="B14" s="4">
        <v>5020</v>
      </c>
      <c r="C14" s="42"/>
    </row>
    <row r="15" spans="1:3" ht="15.3" customHeight="1" x14ac:dyDescent="0.3">
      <c r="A15" s="96" t="s">
        <v>171</v>
      </c>
      <c r="B15" s="4">
        <v>5021</v>
      </c>
      <c r="C15" s="42"/>
    </row>
    <row r="16" spans="1:3" ht="15.3" customHeight="1" x14ac:dyDescent="0.3">
      <c r="A16" s="96" t="s">
        <v>172</v>
      </c>
      <c r="B16" s="4">
        <v>5022</v>
      </c>
      <c r="C16" s="42"/>
    </row>
    <row r="17" spans="1:3" ht="15.3" customHeight="1" x14ac:dyDescent="0.3">
      <c r="A17" s="96" t="s">
        <v>173</v>
      </c>
      <c r="B17" s="4">
        <v>5023</v>
      </c>
      <c r="C17" s="42"/>
    </row>
    <row r="18" spans="1:3" ht="15.3" customHeight="1" x14ac:dyDescent="0.3">
      <c r="A18" s="96" t="s">
        <v>174</v>
      </c>
      <c r="B18" s="4">
        <v>5024</v>
      </c>
      <c r="C18" s="42"/>
    </row>
    <row r="19" spans="1:3" ht="15.3" customHeight="1" x14ac:dyDescent="0.3">
      <c r="A19" s="96" t="s">
        <v>175</v>
      </c>
      <c r="B19" s="4">
        <v>5025</v>
      </c>
      <c r="C19" s="42"/>
    </row>
    <row r="20" spans="1:3" ht="15.3" customHeight="1" x14ac:dyDescent="0.3">
      <c r="A20" s="96" t="s">
        <v>176</v>
      </c>
      <c r="B20" s="4">
        <v>5026</v>
      </c>
      <c r="C20" s="42"/>
    </row>
    <row r="21" spans="1:3" ht="15.3" customHeight="1" x14ac:dyDescent="0.3">
      <c r="A21" s="97" t="s">
        <v>177</v>
      </c>
      <c r="B21" s="4">
        <v>5027</v>
      </c>
      <c r="C21" s="42"/>
    </row>
    <row r="22" spans="1:3" ht="15.3" customHeight="1" x14ac:dyDescent="0.3">
      <c r="A22" s="96" t="s">
        <v>178</v>
      </c>
      <c r="B22" s="4">
        <v>5028</v>
      </c>
      <c r="C22" s="42"/>
    </row>
    <row r="23" spans="1:3" ht="15.3" customHeight="1" x14ac:dyDescent="0.3">
      <c r="A23" s="96" t="s">
        <v>179</v>
      </c>
      <c r="B23" s="4">
        <v>5029</v>
      </c>
      <c r="C23" s="42"/>
    </row>
    <row r="24" spans="1:3" ht="15.3" customHeight="1" x14ac:dyDescent="0.3">
      <c r="A24" s="3" t="s">
        <v>180</v>
      </c>
      <c r="B24" s="4">
        <v>5030</v>
      </c>
      <c r="C24" s="41"/>
    </row>
    <row r="25" spans="1:3" ht="15.6" customHeight="1" x14ac:dyDescent="0.3">
      <c r="A25" s="98" t="s">
        <v>181</v>
      </c>
      <c r="B25" s="91"/>
      <c r="C25" s="92"/>
    </row>
    <row r="26" spans="1:3" ht="15.3" customHeight="1" x14ac:dyDescent="0.3">
      <c r="A26" s="96" t="s">
        <v>167</v>
      </c>
      <c r="B26" s="4">
        <v>5031</v>
      </c>
      <c r="C26" s="42"/>
    </row>
    <row r="27" spans="1:3" ht="15.3" customHeight="1" x14ac:dyDescent="0.3">
      <c r="A27" s="96" t="s">
        <v>168</v>
      </c>
      <c r="B27" s="4">
        <v>5032</v>
      </c>
      <c r="C27" s="42"/>
    </row>
    <row r="28" spans="1:3" ht="15.3" customHeight="1" x14ac:dyDescent="0.3">
      <c r="A28" s="3" t="s">
        <v>182</v>
      </c>
      <c r="B28" s="4">
        <v>5040</v>
      </c>
      <c r="C28" s="41"/>
    </row>
    <row r="29" spans="1:3" ht="15.3" customHeight="1" x14ac:dyDescent="0.3">
      <c r="A29" s="3" t="s">
        <v>183</v>
      </c>
      <c r="B29" s="4">
        <v>5050</v>
      </c>
      <c r="C29" s="41"/>
    </row>
    <row r="30" spans="1:3" ht="15.3" customHeight="1" x14ac:dyDescent="0.3">
      <c r="A30" s="3" t="s">
        <v>184</v>
      </c>
      <c r="B30" s="91"/>
      <c r="C30" s="92"/>
    </row>
    <row r="31" spans="1:3" ht="15.3" customHeight="1" x14ac:dyDescent="0.3">
      <c r="A31" s="96" t="s">
        <v>258</v>
      </c>
      <c r="B31" s="4">
        <v>5051</v>
      </c>
      <c r="C31" s="42"/>
    </row>
    <row r="32" spans="1:3" ht="15.3" customHeight="1" x14ac:dyDescent="0.3">
      <c r="A32" s="96" t="s">
        <v>259</v>
      </c>
      <c r="B32" s="4">
        <v>5052</v>
      </c>
      <c r="C32" s="42"/>
    </row>
    <row r="33" spans="1:3" ht="15.3" customHeight="1" x14ac:dyDescent="0.3">
      <c r="A33" s="96" t="s">
        <v>185</v>
      </c>
      <c r="B33" s="4">
        <v>5053</v>
      </c>
      <c r="C33" s="42"/>
    </row>
    <row r="34" spans="1:3" ht="15.3" customHeight="1" x14ac:dyDescent="0.3">
      <c r="A34" s="96" t="s">
        <v>186</v>
      </c>
      <c r="B34" s="4">
        <v>5054</v>
      </c>
      <c r="C34" s="42"/>
    </row>
    <row r="35" spans="1:3" ht="15.3" customHeight="1" x14ac:dyDescent="0.3">
      <c r="A35" s="3" t="s">
        <v>187</v>
      </c>
      <c r="B35" s="4">
        <v>5060</v>
      </c>
      <c r="C35" s="41"/>
    </row>
    <row r="36" spans="1:3" ht="15" customHeight="1" x14ac:dyDescent="0.3">
      <c r="A36" s="46" t="s">
        <v>188</v>
      </c>
      <c r="B36" s="4">
        <v>5061</v>
      </c>
      <c r="C36" s="42"/>
    </row>
    <row r="37" spans="1:3" ht="15.3" customHeight="1" x14ac:dyDescent="0.3">
      <c r="A37" s="46" t="s">
        <v>189</v>
      </c>
      <c r="B37" s="4">
        <v>5062</v>
      </c>
      <c r="C37" s="42"/>
    </row>
    <row r="38" spans="1:3" ht="15.3" customHeight="1" x14ac:dyDescent="0.3">
      <c r="A38" s="6" t="s">
        <v>190</v>
      </c>
      <c r="B38" s="4">
        <v>5063</v>
      </c>
      <c r="C38" s="43"/>
    </row>
    <row r="39" spans="1:3" ht="15.3" customHeight="1" x14ac:dyDescent="0.3">
      <c r="A39" s="3" t="s">
        <v>191</v>
      </c>
      <c r="B39" s="4">
        <v>5070</v>
      </c>
      <c r="C39" s="42"/>
    </row>
    <row r="40" spans="1:3" ht="15.3" customHeight="1" x14ac:dyDescent="0.3">
      <c r="A40" s="3" t="s">
        <v>192</v>
      </c>
      <c r="B40" s="4">
        <v>5071</v>
      </c>
      <c r="C40" s="42"/>
    </row>
    <row r="41" spans="1:3" ht="15.3" customHeight="1" x14ac:dyDescent="0.3">
      <c r="A41" s="3" t="s">
        <v>193</v>
      </c>
      <c r="B41" s="4">
        <v>5072</v>
      </c>
      <c r="C41" s="42"/>
    </row>
    <row r="42" spans="1:3" ht="15.3" customHeight="1" x14ac:dyDescent="0.3">
      <c r="A42" s="3" t="s">
        <v>194</v>
      </c>
      <c r="B42" s="4">
        <v>5080</v>
      </c>
      <c r="C42" s="42"/>
    </row>
    <row r="43" spans="1:3" ht="15.3" customHeight="1" x14ac:dyDescent="0.3">
      <c r="A43" s="3" t="s">
        <v>195</v>
      </c>
      <c r="B43" s="4">
        <v>5081</v>
      </c>
      <c r="C43" s="42"/>
    </row>
    <row r="44" spans="1:3" ht="15.3" customHeight="1" x14ac:dyDescent="0.3">
      <c r="A44" s="3" t="s">
        <v>196</v>
      </c>
      <c r="B44" s="4">
        <v>5090</v>
      </c>
      <c r="C44" s="42"/>
    </row>
    <row r="45" spans="1:3" ht="15.3" customHeight="1" x14ac:dyDescent="0.3">
      <c r="A45" s="3" t="s">
        <v>197</v>
      </c>
      <c r="B45" s="4">
        <v>5100</v>
      </c>
      <c r="C45" s="42"/>
    </row>
    <row r="46" spans="1:3" ht="15.3" customHeight="1" x14ac:dyDescent="0.3">
      <c r="A46" s="3" t="s">
        <v>198</v>
      </c>
      <c r="B46" s="91"/>
      <c r="C46" s="92"/>
    </row>
    <row r="47" spans="1:3" ht="15.3" customHeight="1" x14ac:dyDescent="0.3">
      <c r="A47" s="96" t="s">
        <v>199</v>
      </c>
      <c r="B47" s="4">
        <v>5111</v>
      </c>
      <c r="C47" s="42"/>
    </row>
    <row r="48" spans="1:3" ht="15.3" customHeight="1" x14ac:dyDescent="0.3">
      <c r="A48" s="96" t="s">
        <v>166</v>
      </c>
      <c r="B48" s="4">
        <v>5112</v>
      </c>
      <c r="C48" s="42"/>
    </row>
    <row r="49" spans="1:3" ht="15.3" customHeight="1" x14ac:dyDescent="0.3">
      <c r="A49" s="96" t="s">
        <v>167</v>
      </c>
      <c r="B49" s="4">
        <v>5113</v>
      </c>
      <c r="C49" s="42"/>
    </row>
    <row r="50" spans="1:3" ht="15.3" customHeight="1" x14ac:dyDescent="0.3">
      <c r="A50" s="96" t="s">
        <v>200</v>
      </c>
      <c r="B50" s="4">
        <v>5114</v>
      </c>
      <c r="C50" s="42"/>
    </row>
    <row r="51" spans="1:3" ht="15.3" customHeight="1" x14ac:dyDescent="0.3">
      <c r="A51" s="3" t="s">
        <v>201</v>
      </c>
      <c r="B51" s="91"/>
      <c r="C51" s="92"/>
    </row>
    <row r="52" spans="1:3" ht="15.3" customHeight="1" x14ac:dyDescent="0.3">
      <c r="A52" s="96" t="s">
        <v>199</v>
      </c>
      <c r="B52" s="4">
        <v>5121</v>
      </c>
      <c r="C52" s="42"/>
    </row>
    <row r="53" spans="1:3" ht="15.3" customHeight="1" x14ac:dyDescent="0.3">
      <c r="A53" s="96" t="s">
        <v>166</v>
      </c>
      <c r="B53" s="4">
        <v>5122</v>
      </c>
      <c r="C53" s="42"/>
    </row>
    <row r="54" spans="1:3" ht="15.3" customHeight="1" x14ac:dyDescent="0.3">
      <c r="A54" s="96" t="s">
        <v>167</v>
      </c>
      <c r="B54" s="4">
        <v>5123</v>
      </c>
      <c r="C54" s="42"/>
    </row>
    <row r="55" spans="1:3" ht="15.3" customHeight="1" x14ac:dyDescent="0.3">
      <c r="A55" s="96" t="s">
        <v>200</v>
      </c>
      <c r="B55" s="4">
        <v>5124</v>
      </c>
      <c r="C55" s="42"/>
    </row>
  </sheetData>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EE527A6-D99F-4087-A3BB-5A424C3847D5}">
          <x14:formula1>
            <xm:f>Listbox!$E$2:$E$3</xm:f>
          </x14:formula1>
          <xm:sqref>C8 C24 C28:C29 C35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67F5-F5D4-4BB0-B704-87673606F0A6}">
  <dimension ref="A1:K13"/>
  <sheetViews>
    <sheetView workbookViewId="0">
      <selection activeCell="A19" sqref="A19"/>
    </sheetView>
  </sheetViews>
  <sheetFormatPr defaultColWidth="11.44140625" defaultRowHeight="14.4" x14ac:dyDescent="0.3"/>
  <cols>
    <col min="1" max="1" width="37.21875" bestFit="1" customWidth="1"/>
    <col min="2" max="2" width="37.21875" customWidth="1"/>
    <col min="3" max="3" width="32.5546875" customWidth="1"/>
    <col min="4" max="4" width="29" customWidth="1"/>
    <col min="5" max="5" width="13.77734375" bestFit="1" customWidth="1"/>
    <col min="6" max="6" width="17.44140625" customWidth="1"/>
    <col min="7" max="10" width="13.77734375" bestFit="1" customWidth="1"/>
  </cols>
  <sheetData>
    <row r="1" spans="1:11" x14ac:dyDescent="0.3">
      <c r="A1" s="84" t="s">
        <v>25</v>
      </c>
      <c r="B1" s="84"/>
      <c r="C1" s="84" t="s">
        <v>250</v>
      </c>
      <c r="D1" s="84" t="s">
        <v>27</v>
      </c>
      <c r="E1" s="84" t="s">
        <v>26</v>
      </c>
      <c r="F1" s="84" t="s">
        <v>28</v>
      </c>
      <c r="G1" s="84" t="s">
        <v>29</v>
      </c>
      <c r="H1" s="84" t="s">
        <v>30</v>
      </c>
      <c r="I1" s="84" t="s">
        <v>31</v>
      </c>
      <c r="J1" s="84" t="s">
        <v>32</v>
      </c>
      <c r="K1" s="84" t="s">
        <v>243</v>
      </c>
    </row>
    <row r="2" spans="1:11" x14ac:dyDescent="0.3">
      <c r="A2" s="45" t="s">
        <v>204</v>
      </c>
      <c r="B2" s="45"/>
      <c r="C2" s="45" t="s">
        <v>10</v>
      </c>
      <c r="D2" s="45" t="s">
        <v>20</v>
      </c>
      <c r="E2" s="45" t="s">
        <v>202</v>
      </c>
      <c r="F2" s="45" t="s">
        <v>14</v>
      </c>
      <c r="G2" s="45">
        <v>10</v>
      </c>
      <c r="H2" s="45" t="s">
        <v>7</v>
      </c>
      <c r="I2" s="45">
        <v>10</v>
      </c>
      <c r="J2">
        <v>10</v>
      </c>
      <c r="K2" t="s">
        <v>244</v>
      </c>
    </row>
    <row r="3" spans="1:11" x14ac:dyDescent="0.3">
      <c r="A3" s="45" t="s">
        <v>205</v>
      </c>
      <c r="B3" s="45"/>
      <c r="C3" s="45" t="s">
        <v>6</v>
      </c>
      <c r="D3" s="45" t="s">
        <v>21</v>
      </c>
      <c r="E3" s="45" t="s">
        <v>203</v>
      </c>
      <c r="F3" s="45" t="s">
        <v>15</v>
      </c>
      <c r="G3" s="45">
        <v>11</v>
      </c>
      <c r="H3" s="45" t="s">
        <v>209</v>
      </c>
      <c r="I3" s="45">
        <v>11</v>
      </c>
      <c r="J3">
        <v>20</v>
      </c>
      <c r="K3" t="s">
        <v>245</v>
      </c>
    </row>
    <row r="4" spans="1:11" x14ac:dyDescent="0.3">
      <c r="A4" s="45" t="s">
        <v>206</v>
      </c>
      <c r="B4" s="45"/>
      <c r="C4" s="45" t="s">
        <v>251</v>
      </c>
      <c r="D4" s="45"/>
      <c r="F4" s="45" t="s">
        <v>16</v>
      </c>
      <c r="G4" s="45">
        <v>20</v>
      </c>
      <c r="H4" s="45" t="s">
        <v>8</v>
      </c>
      <c r="I4" s="45">
        <v>20</v>
      </c>
      <c r="J4">
        <v>30</v>
      </c>
      <c r="K4" t="s">
        <v>246</v>
      </c>
    </row>
    <row r="5" spans="1:11" x14ac:dyDescent="0.3">
      <c r="A5" s="45" t="s">
        <v>210</v>
      </c>
      <c r="B5" s="45"/>
      <c r="C5" s="45" t="s">
        <v>13</v>
      </c>
      <c r="D5" s="45"/>
      <c r="F5" s="45" t="s">
        <v>19</v>
      </c>
      <c r="G5" s="45">
        <v>30</v>
      </c>
      <c r="H5" s="45" t="s">
        <v>22</v>
      </c>
      <c r="I5" s="45">
        <v>30</v>
      </c>
      <c r="J5">
        <v>40</v>
      </c>
      <c r="K5" t="s">
        <v>247</v>
      </c>
    </row>
    <row r="6" spans="1:11" x14ac:dyDescent="0.3">
      <c r="A6" s="45" t="s">
        <v>207</v>
      </c>
      <c r="B6" s="45"/>
      <c r="C6" s="45" t="s">
        <v>12</v>
      </c>
      <c r="D6" s="45"/>
      <c r="F6" s="45" t="s">
        <v>17</v>
      </c>
      <c r="G6" s="45">
        <v>40</v>
      </c>
      <c r="H6" s="45" t="s">
        <v>23</v>
      </c>
      <c r="I6" s="45">
        <v>40</v>
      </c>
      <c r="J6">
        <v>50</v>
      </c>
      <c r="K6" t="s">
        <v>248</v>
      </c>
    </row>
    <row r="7" spans="1:11" x14ac:dyDescent="0.3">
      <c r="A7" s="45" t="s">
        <v>211</v>
      </c>
      <c r="B7" s="45"/>
      <c r="C7" s="45"/>
      <c r="D7" s="45"/>
      <c r="F7" s="45" t="s">
        <v>18</v>
      </c>
      <c r="G7" s="45">
        <v>50</v>
      </c>
      <c r="H7" s="45" t="s">
        <v>24</v>
      </c>
      <c r="I7" s="45">
        <v>50</v>
      </c>
      <c r="J7">
        <v>70</v>
      </c>
      <c r="K7" t="s">
        <v>249</v>
      </c>
    </row>
    <row r="8" spans="1:11" x14ac:dyDescent="0.3">
      <c r="G8" s="45">
        <v>60</v>
      </c>
      <c r="I8" s="45">
        <v>60</v>
      </c>
      <c r="J8">
        <v>80</v>
      </c>
    </row>
    <row r="9" spans="1:11" x14ac:dyDescent="0.3">
      <c r="G9" s="45">
        <v>70</v>
      </c>
      <c r="I9" s="45">
        <v>70</v>
      </c>
      <c r="J9">
        <v>90</v>
      </c>
    </row>
    <row r="10" spans="1:11" x14ac:dyDescent="0.3">
      <c r="G10" s="45">
        <v>80</v>
      </c>
      <c r="I10" s="45">
        <v>80</v>
      </c>
      <c r="J10">
        <v>100</v>
      </c>
    </row>
    <row r="11" spans="1:11" x14ac:dyDescent="0.3">
      <c r="G11" s="45">
        <v>90</v>
      </c>
      <c r="I11" s="45">
        <v>90</v>
      </c>
      <c r="J11">
        <v>110</v>
      </c>
    </row>
    <row r="12" spans="1:11" x14ac:dyDescent="0.3">
      <c r="G12" s="45">
        <v>100</v>
      </c>
      <c r="I12" s="45">
        <v>100</v>
      </c>
    </row>
    <row r="13" spans="1:11" x14ac:dyDescent="0.3">
      <c r="G13" s="45">
        <v>110</v>
      </c>
      <c r="I13" s="45">
        <v>110</v>
      </c>
    </row>
  </sheetData>
  <sortState xmlns:xlrd2="http://schemas.microsoft.com/office/spreadsheetml/2017/richdata2" ref="G2:G13">
    <sortCondition ref="G2:G13"/>
  </sortState>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heetViews>
  <sheetFormatPr defaultColWidth="9.21875" defaultRowHeight="14.4" x14ac:dyDescent="0.3"/>
  <cols>
    <col min="1" max="1" width="50.77734375" customWidth="1"/>
    <col min="2" max="2" width="6.21875" customWidth="1"/>
    <col min="3" max="3" width="12.5546875" customWidth="1"/>
    <col min="4" max="4" width="22.77734375" customWidth="1"/>
    <col min="5" max="5" width="24.21875" customWidth="1"/>
  </cols>
  <sheetData>
    <row r="1" spans="1:9" ht="22.2" customHeight="1" x14ac:dyDescent="0.4">
      <c r="A1" s="1" t="s">
        <v>208</v>
      </c>
    </row>
    <row r="3" spans="1:9" ht="22.2" customHeight="1" x14ac:dyDescent="0.4">
      <c r="A3" s="1" t="s">
        <v>214</v>
      </c>
    </row>
    <row r="5" spans="1:9" ht="19.350000000000001" customHeight="1" x14ac:dyDescent="0.35">
      <c r="A5" s="2" t="s">
        <v>52</v>
      </c>
      <c r="I5" s="52" t="s">
        <v>9</v>
      </c>
    </row>
    <row r="7" spans="1:9" ht="19.350000000000001" customHeight="1" x14ac:dyDescent="0.35">
      <c r="A7" s="2" t="s">
        <v>53</v>
      </c>
    </row>
    <row r="9" spans="1:9" ht="30.45" customHeight="1" x14ac:dyDescent="0.3">
      <c r="A9" s="8" t="s">
        <v>3</v>
      </c>
      <c r="B9" s="8"/>
      <c r="C9" s="8" t="s">
        <v>63</v>
      </c>
      <c r="D9" s="8" t="s">
        <v>64</v>
      </c>
      <c r="E9" s="8" t="s">
        <v>65</v>
      </c>
    </row>
    <row r="10" spans="1:9" ht="15.3" customHeight="1" x14ac:dyDescent="0.3">
      <c r="A10" s="12" t="s">
        <v>54</v>
      </c>
      <c r="B10" s="13">
        <v>2000</v>
      </c>
      <c r="C10" s="14">
        <v>0</v>
      </c>
      <c r="D10" s="15">
        <v>0</v>
      </c>
      <c r="E10" s="15">
        <v>0</v>
      </c>
    </row>
    <row r="11" spans="1:9" ht="15.3" customHeight="1" x14ac:dyDescent="0.3">
      <c r="A11" s="12" t="s">
        <v>55</v>
      </c>
      <c r="B11" s="13">
        <v>2010</v>
      </c>
      <c r="C11" s="14">
        <v>0</v>
      </c>
      <c r="D11" s="15">
        <v>0</v>
      </c>
      <c r="E11" s="15">
        <v>0</v>
      </c>
    </row>
    <row r="12" spans="1:9" ht="15.3" customHeight="1" x14ac:dyDescent="0.3">
      <c r="A12" s="12" t="s">
        <v>56</v>
      </c>
      <c r="B12" s="13">
        <v>2020</v>
      </c>
      <c r="C12" s="14">
        <v>0</v>
      </c>
      <c r="D12" s="15">
        <v>0</v>
      </c>
      <c r="E12" s="15">
        <v>0</v>
      </c>
    </row>
    <row r="13" spans="1:9" ht="15.3" customHeight="1" x14ac:dyDescent="0.3">
      <c r="A13" s="12" t="s">
        <v>57</v>
      </c>
      <c r="B13" s="13">
        <v>2030</v>
      </c>
      <c r="C13" s="16">
        <f>+C14+C15</f>
        <v>0</v>
      </c>
      <c r="D13" s="55">
        <f>+D14+D15</f>
        <v>0</v>
      </c>
      <c r="E13" s="17">
        <f>+E14+E15</f>
        <v>0</v>
      </c>
    </row>
    <row r="14" spans="1:9" ht="15.3" customHeight="1" x14ac:dyDescent="0.3">
      <c r="A14" s="18" t="s">
        <v>58</v>
      </c>
      <c r="B14" s="13">
        <v>2040</v>
      </c>
      <c r="C14" s="14">
        <v>0</v>
      </c>
      <c r="D14" s="15">
        <v>0</v>
      </c>
      <c r="E14" s="15">
        <v>0</v>
      </c>
    </row>
    <row r="15" spans="1:9" ht="15.3" customHeight="1" x14ac:dyDescent="0.3">
      <c r="A15" s="18" t="s">
        <v>59</v>
      </c>
      <c r="B15" s="13">
        <v>2050</v>
      </c>
      <c r="C15" s="14">
        <v>0</v>
      </c>
      <c r="D15" s="15">
        <v>0</v>
      </c>
      <c r="E15" s="15">
        <v>0</v>
      </c>
    </row>
    <row r="16" spans="1:9" ht="15.3" customHeight="1" x14ac:dyDescent="0.3">
      <c r="A16" s="19" t="s">
        <v>60</v>
      </c>
      <c r="B16" s="13">
        <v>2060</v>
      </c>
      <c r="C16" s="16">
        <f>+C10+C11+C12+C13</f>
        <v>0</v>
      </c>
      <c r="D16" s="17">
        <f>+D10+D11+D12+D13</f>
        <v>0</v>
      </c>
      <c r="E16" s="17">
        <f>+E10+E11+E12+E13</f>
        <v>0</v>
      </c>
    </row>
    <row r="17" spans="1:5" ht="15.3" customHeight="1" x14ac:dyDescent="0.3">
      <c r="A17" s="12" t="s">
        <v>61</v>
      </c>
      <c r="B17" s="13">
        <v>2070</v>
      </c>
      <c r="C17" s="14">
        <v>0</v>
      </c>
      <c r="D17" s="15">
        <v>0</v>
      </c>
      <c r="E17" s="15">
        <v>0</v>
      </c>
    </row>
    <row r="18" spans="1:5" ht="15.3" customHeight="1" x14ac:dyDescent="0.3">
      <c r="A18" s="19" t="s">
        <v>62</v>
      </c>
      <c r="B18" s="13">
        <v>2080</v>
      </c>
      <c r="C18" s="16">
        <f>+C16+C17</f>
        <v>0</v>
      </c>
      <c r="D18" s="17">
        <f>+D16+D17</f>
        <v>0</v>
      </c>
      <c r="E18" s="17">
        <f>+E16+E17</f>
        <v>0</v>
      </c>
    </row>
  </sheetData>
  <dataValidations count="1">
    <dataValidation type="list" allowBlank="1" showInputMessage="1" showErrorMessage="1" sqref="A6" xr:uid="{F8B2992C-ACAF-4089-9C6E-B6C1B90298E2}">
      <formula1>$I$4:$I$5</formula1>
    </dataValidation>
  </dataValidations>
  <pageMargins left="0.75" right="0.75" top="0.75" bottom="0.5" header="0.5" footer="0.75"/>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D11" sqref="D11"/>
    </sheetView>
  </sheetViews>
  <sheetFormatPr defaultColWidth="9.21875" defaultRowHeight="14.4" x14ac:dyDescent="0.3"/>
  <cols>
    <col min="1" max="1" width="85.77734375" customWidth="1"/>
    <col min="2" max="2" width="23.5546875" customWidth="1"/>
    <col min="3" max="3" width="20.21875" customWidth="1"/>
    <col min="4" max="4" width="12.77734375" customWidth="1"/>
    <col min="5" max="5" width="16.21875" customWidth="1"/>
    <col min="6" max="6" width="18.21875" customWidth="1"/>
    <col min="7" max="7" width="18.44140625" customWidth="1"/>
    <col min="8" max="8" width="16" customWidth="1"/>
    <col min="9" max="9" width="21" customWidth="1"/>
    <col min="10" max="10" width="9.21875" style="54"/>
    <col min="11" max="14" width="9.21875" style="52"/>
    <col min="15" max="15" width="9.21875" style="45"/>
    <col min="16" max="16" width="9.21875" style="52"/>
    <col min="17" max="17" width="9.21875" style="45"/>
    <col min="18" max="19" width="9.21875" style="52"/>
    <col min="20" max="21" width="9.21875" style="54"/>
  </cols>
  <sheetData>
    <row r="1" spans="1:21" ht="22.2" customHeight="1" x14ac:dyDescent="0.4">
      <c r="A1" s="1" t="s">
        <v>208</v>
      </c>
    </row>
    <row r="3" spans="1:21" ht="22.2" customHeight="1" x14ac:dyDescent="0.4">
      <c r="A3" s="1" t="s">
        <v>214</v>
      </c>
    </row>
    <row r="5" spans="1:21" ht="19.350000000000001" customHeight="1" x14ac:dyDescent="0.35">
      <c r="A5" s="2" t="s">
        <v>52</v>
      </c>
    </row>
    <row r="7" spans="1:21" ht="19.350000000000001" customHeight="1" x14ac:dyDescent="0.35">
      <c r="A7" s="2" t="s">
        <v>66</v>
      </c>
    </row>
    <row r="9" spans="1:21" ht="15.3" customHeight="1" thickBot="1" x14ac:dyDescent="0.35">
      <c r="A9" s="51" t="s">
        <v>67</v>
      </c>
      <c r="B9" s="4">
        <v>2200</v>
      </c>
    </row>
    <row r="10" spans="1:21" ht="96" customHeight="1" thickTop="1" thickBot="1" x14ac:dyDescent="0.35">
      <c r="A10" s="8"/>
      <c r="B10" s="8" t="s">
        <v>68</v>
      </c>
      <c r="C10" s="8" t="s">
        <v>69</v>
      </c>
      <c r="D10" s="8" t="s">
        <v>70</v>
      </c>
      <c r="E10" s="8" t="s">
        <v>71</v>
      </c>
      <c r="F10" s="8" t="s">
        <v>72</v>
      </c>
      <c r="G10" s="8" t="s">
        <v>73</v>
      </c>
      <c r="H10" s="8" t="s">
        <v>74</v>
      </c>
      <c r="I10" s="54"/>
      <c r="J10" s="52"/>
      <c r="S10" s="54"/>
      <c r="U10"/>
    </row>
    <row r="11" spans="1:21" ht="15.3" customHeight="1" thickTop="1" x14ac:dyDescent="0.3">
      <c r="A11" s="9">
        <v>1</v>
      </c>
      <c r="B11" s="20"/>
      <c r="C11" s="20"/>
      <c r="D11" s="20"/>
      <c r="E11" s="20"/>
      <c r="F11" s="9"/>
      <c r="G11" s="9"/>
      <c r="H11" s="9"/>
      <c r="I11" s="54"/>
      <c r="J11" s="52"/>
      <c r="S11" s="54"/>
      <c r="U11"/>
    </row>
    <row r="12" spans="1:21" x14ac:dyDescent="0.3">
      <c r="A12" s="9">
        <v>2</v>
      </c>
      <c r="B12" s="20"/>
      <c r="C12" s="20"/>
      <c r="D12" s="20"/>
      <c r="E12" s="20"/>
      <c r="F12" s="9"/>
      <c r="G12" s="9"/>
      <c r="H12" s="9"/>
      <c r="I12" s="54"/>
      <c r="J12" s="52"/>
      <c r="S12" s="54"/>
      <c r="U12"/>
    </row>
    <row r="13" spans="1:21" x14ac:dyDescent="0.3">
      <c r="A13" s="24">
        <v>3</v>
      </c>
      <c r="B13" s="20"/>
      <c r="C13" s="20"/>
      <c r="D13" s="20"/>
      <c r="E13" s="20"/>
      <c r="F13" s="9"/>
      <c r="G13" s="9"/>
      <c r="H13" s="9"/>
      <c r="I13" s="54"/>
      <c r="J13" s="52"/>
      <c r="S13" s="54"/>
      <c r="U13"/>
    </row>
    <row r="15" spans="1:21" ht="15.3" customHeight="1" thickBot="1" x14ac:dyDescent="0.35">
      <c r="A15" s="51" t="s">
        <v>76</v>
      </c>
      <c r="B15" s="4">
        <v>2210</v>
      </c>
    </row>
    <row r="16" spans="1:21" ht="82.5" customHeight="1" thickTop="1" thickBot="1" x14ac:dyDescent="0.35">
      <c r="A16" s="8"/>
      <c r="B16" s="8" t="s">
        <v>68</v>
      </c>
      <c r="C16" s="8" t="s">
        <v>69</v>
      </c>
      <c r="D16" s="8" t="s">
        <v>70</v>
      </c>
      <c r="E16" s="8" t="s">
        <v>71</v>
      </c>
      <c r="F16" s="8" t="s">
        <v>75</v>
      </c>
      <c r="G16" s="8" t="s">
        <v>72</v>
      </c>
      <c r="H16" s="8" t="s">
        <v>73</v>
      </c>
      <c r="I16" s="8" t="s">
        <v>74</v>
      </c>
    </row>
    <row r="17" spans="1:9" ht="15.3" customHeight="1" thickTop="1" x14ac:dyDescent="0.3">
      <c r="A17" s="9">
        <v>1</v>
      </c>
      <c r="B17" s="9"/>
      <c r="C17" s="20"/>
      <c r="D17" s="20"/>
      <c r="E17" s="20"/>
      <c r="F17" s="21"/>
      <c r="G17" s="9"/>
      <c r="H17" s="9"/>
      <c r="I17" s="9"/>
    </row>
    <row r="18" spans="1:9" x14ac:dyDescent="0.3">
      <c r="A18" s="9">
        <v>2</v>
      </c>
      <c r="D18" s="20"/>
      <c r="E18" s="20"/>
      <c r="G18" s="9"/>
      <c r="H18" s="9"/>
      <c r="I18" s="9"/>
    </row>
    <row r="19" spans="1:9" x14ac:dyDescent="0.3">
      <c r="A19" s="9">
        <v>3</v>
      </c>
      <c r="D19" s="20"/>
      <c r="E19" s="20"/>
      <c r="G19" s="9"/>
      <c r="H19" s="9"/>
      <c r="I19" s="9"/>
    </row>
  </sheetData>
  <sortState xmlns:xlrd2="http://schemas.microsoft.com/office/spreadsheetml/2017/richdata2" ref="B11:C12">
    <sortCondition ref="B11:B12"/>
  </sortState>
  <pageMargins left="0.75" right="0.75" top="0.75" bottom="0.5" header="0.5" footer="0.75"/>
  <customProperties>
    <customPr name="OrphanNamesChecked" r:id="rId1"/>
  </customPropertie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BA2A6D8-D6A5-4032-993F-1D1715D168B8}">
          <x14:formula1>
            <xm:f>Listbox!$A$2:$A$7</xm:f>
          </x14:formula1>
          <xm:sqref>D11:D13</xm:sqref>
        </x14:dataValidation>
        <x14:dataValidation type="list" allowBlank="1" showInputMessage="1" showErrorMessage="1" xr:uid="{A6D65036-81E8-48E4-B959-B425D7130E3F}">
          <x14:formula1>
            <xm:f>Listbox!$D$2:$D$3</xm:f>
          </x14:formula1>
          <xm:sqref>E11:E13 E17:E19</xm:sqref>
        </x14:dataValidation>
        <x14:dataValidation type="list" allowBlank="1" showInputMessage="1" showErrorMessage="1" xr:uid="{13C45895-218E-4F5E-9016-8D53188319A9}">
          <x14:formula1>
            <xm:f>Listbox!$E$2:$E$3</xm:f>
          </x14:formula1>
          <xm:sqref>F11:H13 G17:I19</xm:sqref>
        </x14:dataValidation>
        <x14:dataValidation type="list" allowBlank="1" showInputMessage="1" showErrorMessage="1" xr:uid="{82CA1D33-185E-4A6C-8F42-DA0E1047BF80}">
          <x14:formula1>
            <xm:f>Listbox!$F$2:$F$7</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2"/>
  <sheetViews>
    <sheetView topLeftCell="A16" workbookViewId="0">
      <selection activeCell="A33" sqref="A33"/>
    </sheetView>
  </sheetViews>
  <sheetFormatPr defaultColWidth="9.21875" defaultRowHeight="14.4" x14ac:dyDescent="0.3"/>
  <cols>
    <col min="1" max="1" width="85.77734375" customWidth="1"/>
    <col min="2" max="2" width="6.21875" customWidth="1"/>
    <col min="3" max="3" width="17.21875" customWidth="1"/>
    <col min="4" max="4" width="12.77734375" customWidth="1"/>
    <col min="5" max="6" width="9.21875" customWidth="1"/>
    <col min="8" max="8" width="10.44140625" hidden="1" customWidth="1"/>
    <col min="9" max="10" width="9.21875" style="52" hidden="1" customWidth="1"/>
    <col min="11" max="11" width="9.21875" hidden="1" customWidth="1"/>
    <col min="12" max="13" width="0" hidden="1" customWidth="1"/>
  </cols>
  <sheetData>
    <row r="1" spans="1:17" ht="22.2" customHeight="1" x14ac:dyDescent="0.4">
      <c r="A1" s="1" t="s">
        <v>208</v>
      </c>
      <c r="M1" s="1"/>
    </row>
    <row r="3" spans="1:17" ht="22.2" customHeight="1" x14ac:dyDescent="0.4">
      <c r="A3" s="1" t="s">
        <v>214</v>
      </c>
      <c r="M3" s="1"/>
    </row>
    <row r="5" spans="1:17" ht="19.350000000000001" customHeight="1" x14ac:dyDescent="0.35">
      <c r="A5" s="2" t="s">
        <v>77</v>
      </c>
      <c r="M5" s="2"/>
    </row>
    <row r="7" spans="1:17" ht="19.350000000000001" customHeight="1" x14ac:dyDescent="0.35">
      <c r="A7" s="2" t="s">
        <v>78</v>
      </c>
      <c r="M7" s="2"/>
    </row>
    <row r="8" spans="1:17" ht="15" thickBot="1" x14ac:dyDescent="0.35"/>
    <row r="9" spans="1:17" ht="30.45" customHeight="1" thickTop="1" thickBot="1" x14ac:dyDescent="0.35">
      <c r="A9" s="8" t="s">
        <v>3</v>
      </c>
      <c r="B9" s="8"/>
      <c r="C9" s="8" t="s">
        <v>81</v>
      </c>
      <c r="D9" s="8" t="s">
        <v>4</v>
      </c>
      <c r="E9" s="8" t="s">
        <v>82</v>
      </c>
      <c r="F9" s="8" t="s">
        <v>5</v>
      </c>
      <c r="H9" s="54"/>
      <c r="O9" s="54"/>
      <c r="P9" s="54"/>
      <c r="Q9" s="54"/>
    </row>
    <row r="10" spans="1:17" ht="15.3" customHeight="1" thickTop="1" x14ac:dyDescent="0.3">
      <c r="A10" s="9" t="s">
        <v>79</v>
      </c>
      <c r="H10" s="54"/>
      <c r="O10" s="54"/>
      <c r="P10" s="54"/>
      <c r="Q10" s="54"/>
    </row>
    <row r="11" spans="1:17" ht="15.3" customHeight="1" x14ac:dyDescent="0.3">
      <c r="A11" s="12" t="s">
        <v>216</v>
      </c>
      <c r="B11" s="13">
        <v>3000</v>
      </c>
      <c r="C11" s="58">
        <f>+'4'!E29</f>
        <v>0</v>
      </c>
      <c r="D11" s="56" t="e">
        <f>+ROUND(I11,4)</f>
        <v>#DIV/0!</v>
      </c>
      <c r="E11" s="14">
        <v>0</v>
      </c>
      <c r="F11" s="56" t="e">
        <f>ROUND(J11,4)</f>
        <v>#DIV/0!</v>
      </c>
      <c r="H11" s="54"/>
      <c r="I11" s="69" t="e">
        <f>+C11/$C$28</f>
        <v>#DIV/0!</v>
      </c>
      <c r="J11" s="69" t="e">
        <f>+E11/$E$28</f>
        <v>#DIV/0!</v>
      </c>
      <c r="O11" s="54"/>
      <c r="P11" s="54"/>
      <c r="Q11" s="54"/>
    </row>
    <row r="12" spans="1:17" ht="15.3" customHeight="1" x14ac:dyDescent="0.3">
      <c r="A12" s="12" t="s">
        <v>252</v>
      </c>
      <c r="B12" s="13">
        <v>3005</v>
      </c>
      <c r="C12" s="14">
        <v>0</v>
      </c>
      <c r="D12" s="56" t="e">
        <f>+ROUND(I12,4)</f>
        <v>#DIV/0!</v>
      </c>
      <c r="E12" s="14">
        <v>0</v>
      </c>
      <c r="F12" s="56" t="e">
        <f>ROUND(J12,4)</f>
        <v>#DIV/0!</v>
      </c>
      <c r="H12" s="54"/>
      <c r="I12" s="69" t="e">
        <f>+C12/$C$28</f>
        <v>#DIV/0!</v>
      </c>
      <c r="J12" s="69" t="e">
        <f>+E12/$E$28</f>
        <v>#DIV/0!</v>
      </c>
      <c r="O12" s="54"/>
      <c r="P12" s="54"/>
      <c r="Q12" s="54"/>
    </row>
    <row r="13" spans="1:17" ht="15" customHeight="1" x14ac:dyDescent="0.3">
      <c r="A13" s="12" t="s">
        <v>217</v>
      </c>
      <c r="B13" s="13">
        <v>3010</v>
      </c>
      <c r="C13" s="58">
        <f>+'7'!C30</f>
        <v>0</v>
      </c>
      <c r="D13" s="56" t="e">
        <f t="shared" ref="D13:D18" si="0">+ROUND(I13,4)</f>
        <v>#DIV/0!</v>
      </c>
      <c r="E13" s="14">
        <v>0</v>
      </c>
      <c r="F13" s="56" t="e">
        <f t="shared" ref="F13:F18" si="1">ROUND(J13,4)</f>
        <v>#DIV/0!</v>
      </c>
      <c r="H13" s="100"/>
      <c r="I13" s="69" t="e">
        <f>+C13/$C$28</f>
        <v>#DIV/0!</v>
      </c>
      <c r="J13" s="69" t="e">
        <f>+E13/$E$28</f>
        <v>#DIV/0!</v>
      </c>
      <c r="O13" s="54"/>
      <c r="P13" s="54"/>
      <c r="Q13" s="54"/>
    </row>
    <row r="14" spans="1:17" ht="15" customHeight="1" x14ac:dyDescent="0.3">
      <c r="A14" s="12" t="s">
        <v>260</v>
      </c>
      <c r="B14" s="13">
        <v>3013</v>
      </c>
      <c r="C14" s="14"/>
      <c r="D14" s="56" t="e">
        <f t="shared" si="0"/>
        <v>#DIV/0!</v>
      </c>
      <c r="E14" s="14"/>
      <c r="F14" s="56" t="e">
        <f t="shared" si="1"/>
        <v>#DIV/0!</v>
      </c>
      <c r="H14" s="100"/>
      <c r="I14" s="73" t="e">
        <f>+C13/(C11+C13+C15)</f>
        <v>#DIV/0!</v>
      </c>
      <c r="J14" s="73" t="e">
        <f>+E13/(E11+E13+E15)</f>
        <v>#DIV/0!</v>
      </c>
      <c r="O14" s="54"/>
      <c r="P14" s="54"/>
      <c r="Q14" s="54"/>
    </row>
    <row r="15" spans="1:17" ht="15.3" customHeight="1" x14ac:dyDescent="0.3">
      <c r="A15" s="12" t="s">
        <v>218</v>
      </c>
      <c r="B15" s="13">
        <v>3020</v>
      </c>
      <c r="C15" s="14">
        <v>0</v>
      </c>
      <c r="D15" s="56" t="e">
        <f t="shared" si="0"/>
        <v>#DIV/0!</v>
      </c>
      <c r="E15" s="14">
        <v>0</v>
      </c>
      <c r="F15" s="56" t="e">
        <f t="shared" si="1"/>
        <v>#DIV/0!</v>
      </c>
      <c r="H15" s="101"/>
      <c r="I15" s="69" t="e">
        <f>+C15/$C$28</f>
        <v>#DIV/0!</v>
      </c>
      <c r="J15" s="69" t="e">
        <f>+E15/$E$28</f>
        <v>#DIV/0!</v>
      </c>
      <c r="O15" s="54"/>
      <c r="P15" s="54"/>
      <c r="Q15" s="54"/>
    </row>
    <row r="16" spans="1:17" ht="15.3" customHeight="1" x14ac:dyDescent="0.3">
      <c r="A16" s="12" t="s">
        <v>219</v>
      </c>
      <c r="B16" s="13">
        <v>3030</v>
      </c>
      <c r="C16" s="14">
        <v>0</v>
      </c>
      <c r="D16" s="56" t="e">
        <f t="shared" si="0"/>
        <v>#DIV/0!</v>
      </c>
      <c r="E16" s="14">
        <v>0</v>
      </c>
      <c r="F16" s="56" t="e">
        <f t="shared" si="1"/>
        <v>#DIV/0!</v>
      </c>
      <c r="H16" s="54"/>
      <c r="I16" s="69" t="e">
        <f>+C16/$C$28</f>
        <v>#DIV/0!</v>
      </c>
      <c r="J16" s="69" t="e">
        <f>+E16/$E$28</f>
        <v>#DIV/0!</v>
      </c>
      <c r="O16" s="54"/>
      <c r="P16" s="54"/>
      <c r="Q16" s="54"/>
    </row>
    <row r="17" spans="1:17" ht="15.3" customHeight="1" x14ac:dyDescent="0.3">
      <c r="A17" s="12" t="s">
        <v>220</v>
      </c>
      <c r="B17" s="13">
        <v>3031</v>
      </c>
      <c r="C17" s="32">
        <v>0</v>
      </c>
      <c r="D17" s="56" t="e">
        <f t="shared" si="0"/>
        <v>#DIV/0!</v>
      </c>
      <c r="E17" s="32">
        <v>0</v>
      </c>
      <c r="F17" s="56" t="e">
        <f t="shared" si="1"/>
        <v>#DIV/0!</v>
      </c>
      <c r="H17" s="54"/>
      <c r="I17" s="69" t="e">
        <f>+C17/$C$28</f>
        <v>#DIV/0!</v>
      </c>
      <c r="J17" s="69" t="e">
        <f>+E17/$E$28</f>
        <v>#DIV/0!</v>
      </c>
      <c r="O17" s="54"/>
      <c r="P17" s="54"/>
      <c r="Q17" s="54"/>
    </row>
    <row r="18" spans="1:17" ht="15.3" customHeight="1" x14ac:dyDescent="0.3">
      <c r="A18" s="19" t="s">
        <v>60</v>
      </c>
      <c r="B18" s="13">
        <v>3040</v>
      </c>
      <c r="C18" s="16">
        <f>SUM(C11:C17)</f>
        <v>0</v>
      </c>
      <c r="D18" s="56" t="e">
        <f t="shared" si="0"/>
        <v>#DIV/0!</v>
      </c>
      <c r="E18" s="16">
        <f>SUM(E11:E17)</f>
        <v>0</v>
      </c>
      <c r="F18" s="56" t="e">
        <f t="shared" si="1"/>
        <v>#DIV/0!</v>
      </c>
      <c r="H18" s="54"/>
      <c r="I18" s="69" t="e">
        <f>+C18/$C$28</f>
        <v>#DIV/0!</v>
      </c>
      <c r="J18" s="69" t="e">
        <f>+E18/$E$28</f>
        <v>#DIV/0!</v>
      </c>
      <c r="O18" s="54"/>
      <c r="P18" s="54"/>
      <c r="Q18" s="54"/>
    </row>
    <row r="19" spans="1:17" ht="15" thickBot="1" x14ac:dyDescent="0.35">
      <c r="D19" s="67"/>
      <c r="F19" s="67"/>
      <c r="H19" s="54"/>
      <c r="I19" s="69"/>
      <c r="J19" s="69"/>
      <c r="O19" s="54"/>
      <c r="P19" s="54"/>
      <c r="Q19" s="54"/>
    </row>
    <row r="20" spans="1:17" ht="30.45" customHeight="1" thickTop="1" thickBot="1" x14ac:dyDescent="0.35">
      <c r="A20" s="8" t="s">
        <v>3</v>
      </c>
      <c r="B20" s="8"/>
      <c r="C20" s="8" t="s">
        <v>81</v>
      </c>
      <c r="D20" s="68" t="s">
        <v>4</v>
      </c>
      <c r="E20" s="8" t="s">
        <v>82</v>
      </c>
      <c r="F20" s="68" t="s">
        <v>5</v>
      </c>
      <c r="H20" s="54"/>
      <c r="I20" s="69"/>
      <c r="J20" s="69"/>
      <c r="O20" s="54"/>
      <c r="P20" s="54"/>
      <c r="Q20" s="54"/>
    </row>
    <row r="21" spans="1:17" ht="15.3" customHeight="1" thickTop="1" x14ac:dyDescent="0.3">
      <c r="A21" s="9" t="s">
        <v>80</v>
      </c>
      <c r="D21" s="67"/>
      <c r="F21" s="67"/>
      <c r="H21" s="54"/>
      <c r="I21" s="69"/>
      <c r="J21" s="69"/>
      <c r="O21" s="54"/>
      <c r="P21" s="54"/>
      <c r="Q21" s="54"/>
    </row>
    <row r="22" spans="1:17" ht="15.3" customHeight="1" x14ac:dyDescent="0.3">
      <c r="A22" s="19" t="s">
        <v>253</v>
      </c>
      <c r="B22" s="13">
        <v>3070</v>
      </c>
      <c r="C22" s="14">
        <v>0</v>
      </c>
      <c r="D22" s="56" t="e">
        <f>+ROUND(I22,4)</f>
        <v>#DIV/0!</v>
      </c>
      <c r="E22" s="14">
        <v>0</v>
      </c>
      <c r="F22" s="56" t="e">
        <f>ROUND(J22,4)</f>
        <v>#DIV/0!</v>
      </c>
      <c r="H22" s="54"/>
      <c r="I22" s="69" t="e">
        <f t="shared" ref="I22:I28" si="2">+C22/$C$28</f>
        <v>#DIV/0!</v>
      </c>
      <c r="J22" s="69" t="e">
        <f t="shared" ref="J22:J28" si="3">+E22/$E$28</f>
        <v>#DIV/0!</v>
      </c>
      <c r="O22" s="54"/>
      <c r="P22" s="54"/>
      <c r="Q22" s="54"/>
    </row>
    <row r="23" spans="1:17" ht="15.3" customHeight="1" x14ac:dyDescent="0.3">
      <c r="A23" s="19" t="s">
        <v>254</v>
      </c>
      <c r="B23" s="13">
        <v>3080</v>
      </c>
      <c r="C23" s="14">
        <v>0</v>
      </c>
      <c r="D23" s="56" t="e">
        <f t="shared" ref="D23:D28" si="4">+ROUND(I23,4)</f>
        <v>#DIV/0!</v>
      </c>
      <c r="E23" s="14">
        <v>0</v>
      </c>
      <c r="F23" s="56" t="e">
        <f t="shared" ref="F23:F28" si="5">ROUND(J23,4)</f>
        <v>#DIV/0!</v>
      </c>
      <c r="H23" s="54"/>
      <c r="I23" s="69" t="e">
        <f t="shared" si="2"/>
        <v>#DIV/0!</v>
      </c>
      <c r="J23" s="69" t="e">
        <f t="shared" si="3"/>
        <v>#DIV/0!</v>
      </c>
      <c r="O23" s="54"/>
      <c r="P23" s="54"/>
      <c r="Q23" s="54"/>
    </row>
    <row r="24" spans="1:17" ht="15.3" customHeight="1" x14ac:dyDescent="0.3">
      <c r="A24" s="19" t="s">
        <v>255</v>
      </c>
      <c r="B24" s="13">
        <v>3090</v>
      </c>
      <c r="C24" s="14">
        <v>0</v>
      </c>
      <c r="D24" s="56" t="e">
        <f t="shared" si="4"/>
        <v>#DIV/0!</v>
      </c>
      <c r="E24" s="14">
        <v>0</v>
      </c>
      <c r="F24" s="56" t="e">
        <f t="shared" si="5"/>
        <v>#DIV/0!</v>
      </c>
      <c r="H24" s="54"/>
      <c r="I24" s="69" t="e">
        <f t="shared" si="2"/>
        <v>#DIV/0!</v>
      </c>
      <c r="J24" s="69" t="e">
        <f t="shared" si="3"/>
        <v>#DIV/0!</v>
      </c>
      <c r="O24" s="54"/>
      <c r="P24" s="54"/>
      <c r="Q24" s="54"/>
    </row>
    <row r="25" spans="1:17" ht="15.3" customHeight="1" x14ac:dyDescent="0.3">
      <c r="A25" s="19" t="s">
        <v>256</v>
      </c>
      <c r="B25" s="13">
        <v>3100</v>
      </c>
      <c r="C25" s="14">
        <v>0</v>
      </c>
      <c r="D25" s="56" t="e">
        <f t="shared" si="4"/>
        <v>#DIV/0!</v>
      </c>
      <c r="E25" s="14">
        <v>0</v>
      </c>
      <c r="F25" s="56" t="e">
        <f t="shared" si="5"/>
        <v>#DIV/0!</v>
      </c>
      <c r="H25" s="54"/>
      <c r="I25" s="69" t="e">
        <f t="shared" si="2"/>
        <v>#DIV/0!</v>
      </c>
      <c r="J25" s="69" t="e">
        <f t="shared" si="3"/>
        <v>#DIV/0!</v>
      </c>
      <c r="O25" s="54"/>
      <c r="P25" s="54"/>
      <c r="Q25" s="54"/>
    </row>
    <row r="26" spans="1:17" ht="15.3" customHeight="1" x14ac:dyDescent="0.3">
      <c r="A26" s="19" t="s">
        <v>257</v>
      </c>
      <c r="B26" s="13">
        <v>3101</v>
      </c>
      <c r="C26" s="32">
        <v>0</v>
      </c>
      <c r="D26" s="56" t="e">
        <f t="shared" si="4"/>
        <v>#DIV/0!</v>
      </c>
      <c r="E26" s="32">
        <v>0</v>
      </c>
      <c r="F26" s="56" t="e">
        <f t="shared" si="5"/>
        <v>#DIV/0!</v>
      </c>
      <c r="H26" s="54"/>
      <c r="I26" s="69" t="e">
        <f t="shared" si="2"/>
        <v>#DIV/0!</v>
      </c>
      <c r="J26" s="69" t="e">
        <f t="shared" si="3"/>
        <v>#DIV/0!</v>
      </c>
      <c r="O26" s="54"/>
      <c r="P26" s="54"/>
      <c r="Q26" s="54"/>
    </row>
    <row r="27" spans="1:17" ht="15.3" customHeight="1" x14ac:dyDescent="0.3">
      <c r="A27" s="19" t="s">
        <v>60</v>
      </c>
      <c r="B27" s="13">
        <v>3050</v>
      </c>
      <c r="C27" s="16">
        <f>SUM(C22:C26)</f>
        <v>0</v>
      </c>
      <c r="D27" s="56" t="e">
        <f t="shared" si="4"/>
        <v>#DIV/0!</v>
      </c>
      <c r="E27" s="16">
        <f t="shared" ref="E27" si="6">SUM(E22:E26)</f>
        <v>0</v>
      </c>
      <c r="F27" s="56" t="e">
        <f t="shared" si="5"/>
        <v>#DIV/0!</v>
      </c>
      <c r="H27" s="54"/>
      <c r="I27" s="69" t="e">
        <f t="shared" si="2"/>
        <v>#DIV/0!</v>
      </c>
      <c r="J27" s="69" t="e">
        <f t="shared" si="3"/>
        <v>#DIV/0!</v>
      </c>
      <c r="O27" s="54"/>
      <c r="P27" s="54"/>
      <c r="Q27" s="54"/>
    </row>
    <row r="28" spans="1:17" ht="15.3" customHeight="1" x14ac:dyDescent="0.3">
      <c r="A28" s="19" t="s">
        <v>83</v>
      </c>
      <c r="B28" s="13">
        <v>3060</v>
      </c>
      <c r="C28" s="16">
        <f>+C18+C27</f>
        <v>0</v>
      </c>
      <c r="D28" s="56" t="e">
        <f t="shared" si="4"/>
        <v>#DIV/0!</v>
      </c>
      <c r="E28" s="16">
        <f>+E27+E18</f>
        <v>0</v>
      </c>
      <c r="F28" s="56" t="e">
        <f t="shared" si="5"/>
        <v>#DIV/0!</v>
      </c>
      <c r="H28" s="54"/>
      <c r="I28" s="69" t="e">
        <f t="shared" si="2"/>
        <v>#DIV/0!</v>
      </c>
      <c r="J28" s="69" t="e">
        <f t="shared" si="3"/>
        <v>#DIV/0!</v>
      </c>
      <c r="O28" s="54"/>
      <c r="P28" s="54"/>
      <c r="Q28" s="54"/>
    </row>
    <row r="32" spans="1:17" ht="57.6" x14ac:dyDescent="0.3">
      <c r="A32" s="19" t="s">
        <v>261</v>
      </c>
      <c r="B32" s="79">
        <v>3405</v>
      </c>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41B731-EBC4-4C22-B284-80CD0EE26130}">
          <x14:formula1>
            <xm:f>Listbox!$E$2</xm:f>
          </x14:formula1>
          <xm:sqref>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4"/>
  <sheetViews>
    <sheetView topLeftCell="V10" zoomScaleNormal="100" workbookViewId="0">
      <selection activeCell="AF22" sqref="AF22"/>
    </sheetView>
  </sheetViews>
  <sheetFormatPr defaultColWidth="9.21875" defaultRowHeight="14.4" x14ac:dyDescent="0.3"/>
  <cols>
    <col min="1" max="1" width="13" customWidth="1"/>
    <col min="2" max="2" width="12.77734375" customWidth="1"/>
    <col min="3" max="3" width="37.77734375" customWidth="1"/>
    <col min="4" max="4" width="13.5546875" customWidth="1"/>
    <col min="5" max="5" width="12.77734375" customWidth="1"/>
    <col min="6" max="6" width="14.21875" customWidth="1"/>
    <col min="7" max="7" width="11.21875" customWidth="1"/>
    <col min="8" max="8" width="10.44140625" customWidth="1"/>
    <col min="9" max="11" width="10.77734375" customWidth="1"/>
    <col min="12" max="12" width="13.21875" customWidth="1"/>
    <col min="13" max="14" width="19.21875" customWidth="1"/>
    <col min="15" max="15" width="13.21875" customWidth="1"/>
    <col min="16" max="16" width="10.77734375" customWidth="1"/>
    <col min="17" max="17" width="15.21875" customWidth="1"/>
    <col min="18" max="18" width="14.44140625" customWidth="1"/>
    <col min="19" max="21" width="13.77734375" customWidth="1"/>
    <col min="22" max="22" width="20.5546875" customWidth="1"/>
    <col min="23" max="23" width="15.5546875" customWidth="1"/>
    <col min="24" max="24" width="12.44140625" customWidth="1"/>
    <col min="25" max="25" width="12.21875" customWidth="1"/>
    <col min="26" max="27" width="10.44140625" customWidth="1"/>
    <col min="28" max="28" width="18.5546875" customWidth="1"/>
    <col min="29" max="29" width="12.77734375" customWidth="1"/>
    <col min="30" max="30" width="16.77734375" customWidth="1"/>
    <col min="31" max="31" width="15.21875" customWidth="1"/>
    <col min="32" max="32" width="14.77734375" customWidth="1"/>
    <col min="33" max="33" width="13.21875" customWidth="1"/>
    <col min="34" max="34" width="13" customWidth="1"/>
    <col min="35" max="35" width="17.21875" customWidth="1"/>
    <col min="36" max="36" width="13.77734375" customWidth="1"/>
    <col min="37" max="37" width="18.77734375" customWidth="1"/>
    <col min="38" max="38" width="11.77734375" customWidth="1"/>
    <col min="39" max="39" width="16.21875" style="54" customWidth="1"/>
    <col min="40" max="60" width="9.21875" style="54"/>
  </cols>
  <sheetData>
    <row r="1" spans="1:39" ht="22.2" customHeight="1" x14ac:dyDescent="0.4">
      <c r="A1" s="1" t="s">
        <v>208</v>
      </c>
      <c r="AH1" s="45"/>
    </row>
    <row r="2" spans="1:39" x14ac:dyDescent="0.3">
      <c r="AH2" s="45"/>
    </row>
    <row r="3" spans="1:39" ht="22.2" customHeight="1" x14ac:dyDescent="0.4">
      <c r="A3" s="1" t="s">
        <v>214</v>
      </c>
      <c r="AH3" s="45"/>
    </row>
    <row r="4" spans="1:39" x14ac:dyDescent="0.3">
      <c r="AH4" s="45"/>
    </row>
    <row r="5" spans="1:39" ht="19.350000000000001" customHeight="1" x14ac:dyDescent="0.35">
      <c r="A5" s="2" t="s">
        <v>77</v>
      </c>
      <c r="AH5" s="45"/>
    </row>
    <row r="6" spans="1:39" x14ac:dyDescent="0.3">
      <c r="AH6" s="45"/>
    </row>
    <row r="7" spans="1:39" ht="19.350000000000001" customHeight="1" x14ac:dyDescent="0.35">
      <c r="A7" s="2" t="s">
        <v>84</v>
      </c>
    </row>
    <row r="9" spans="1:39" ht="60.6" customHeight="1" thickBot="1" x14ac:dyDescent="0.35">
      <c r="A9" s="90" t="s">
        <v>85</v>
      </c>
      <c r="B9" s="94">
        <v>3200</v>
      </c>
    </row>
    <row r="10" spans="1:39" ht="117" customHeight="1" thickTop="1" thickBot="1" x14ac:dyDescent="0.35">
      <c r="A10" s="8"/>
      <c r="B10" s="8" t="s">
        <v>86</v>
      </c>
      <c r="C10" s="8" t="s">
        <v>87</v>
      </c>
      <c r="D10" s="85" t="s">
        <v>88</v>
      </c>
      <c r="E10" s="85" t="s">
        <v>89</v>
      </c>
      <c r="F10" s="85" t="s">
        <v>90</v>
      </c>
      <c r="G10" s="85" t="s">
        <v>91</v>
      </c>
      <c r="H10" s="85" t="s">
        <v>92</v>
      </c>
      <c r="I10" s="85" t="s">
        <v>93</v>
      </c>
      <c r="J10" s="85" t="s">
        <v>94</v>
      </c>
      <c r="K10" s="85" t="s">
        <v>95</v>
      </c>
      <c r="L10" s="85" t="s">
        <v>96</v>
      </c>
      <c r="M10" s="85" t="s">
        <v>97</v>
      </c>
      <c r="N10" s="85" t="s">
        <v>98</v>
      </c>
      <c r="O10" s="85" t="s">
        <v>99</v>
      </c>
      <c r="P10" s="85" t="s">
        <v>100</v>
      </c>
      <c r="Q10" s="85" t="s">
        <v>103</v>
      </c>
      <c r="R10" s="85" t="s">
        <v>102</v>
      </c>
      <c r="S10" s="85" t="s">
        <v>104</v>
      </c>
      <c r="T10" s="85" t="s">
        <v>105</v>
      </c>
      <c r="U10" s="85" t="s">
        <v>106</v>
      </c>
      <c r="V10" s="85" t="s">
        <v>107</v>
      </c>
      <c r="W10" s="85" t="s">
        <v>108</v>
      </c>
      <c r="X10" s="85" t="s">
        <v>109</v>
      </c>
      <c r="Y10" s="85" t="s">
        <v>110</v>
      </c>
      <c r="Z10" s="85" t="s">
        <v>111</v>
      </c>
      <c r="AA10" s="85" t="s">
        <v>112</v>
      </c>
      <c r="AB10" s="85" t="s">
        <v>113</v>
      </c>
      <c r="AC10" s="85" t="s">
        <v>114</v>
      </c>
      <c r="AD10" s="85" t="s">
        <v>115</v>
      </c>
      <c r="AE10" s="85" t="s">
        <v>116</v>
      </c>
      <c r="AF10" s="85" t="s">
        <v>117</v>
      </c>
      <c r="AG10" s="85" t="s">
        <v>118</v>
      </c>
      <c r="AH10" s="85" t="s">
        <v>101</v>
      </c>
      <c r="AI10" s="85" t="s">
        <v>119</v>
      </c>
      <c r="AJ10" s="85" t="s">
        <v>120</v>
      </c>
      <c r="AK10" s="85" t="s">
        <v>121</v>
      </c>
      <c r="AL10" s="85" t="s">
        <v>122</v>
      </c>
      <c r="AM10" s="85" t="s">
        <v>123</v>
      </c>
    </row>
    <row r="11" spans="1:39" ht="15.3" customHeight="1" thickTop="1" x14ac:dyDescent="0.3">
      <c r="A11" s="9">
        <v>1</v>
      </c>
      <c r="B11" s="22"/>
      <c r="C11" s="61"/>
      <c r="D11" s="20"/>
      <c r="E11" s="9"/>
      <c r="F11" s="15"/>
      <c r="G11" s="9"/>
      <c r="H11" s="9"/>
      <c r="I11" s="9"/>
      <c r="J11" s="9"/>
      <c r="K11" s="9"/>
      <c r="L11" s="9"/>
      <c r="M11" s="9"/>
      <c r="N11" s="9"/>
      <c r="O11" s="21"/>
      <c r="P11" s="62"/>
      <c r="Q11" s="59"/>
      <c r="R11" s="59"/>
      <c r="S11" s="59"/>
      <c r="T11" s="59"/>
      <c r="U11" s="9"/>
      <c r="V11" s="62"/>
      <c r="W11" s="62"/>
      <c r="X11" s="20"/>
      <c r="Y11" s="108"/>
      <c r="Z11" s="9"/>
      <c r="AA11" s="9"/>
      <c r="AB11" s="14"/>
      <c r="AC11" s="62"/>
      <c r="AD11" s="62"/>
      <c r="AE11" s="62"/>
      <c r="AF11" s="62"/>
      <c r="AG11" s="62"/>
      <c r="AH11" s="9"/>
      <c r="AI11" s="9"/>
      <c r="AJ11" s="9"/>
      <c r="AK11" s="9"/>
      <c r="AL11" s="62"/>
      <c r="AM11" s="9"/>
    </row>
    <row r="12" spans="1:39" ht="15.3" customHeight="1" x14ac:dyDescent="0.3">
      <c r="A12" s="9">
        <v>2</v>
      </c>
      <c r="B12" s="22"/>
      <c r="C12" s="20"/>
      <c r="D12" s="20"/>
      <c r="E12" s="9"/>
      <c r="F12" s="15"/>
      <c r="G12" s="9"/>
      <c r="H12" s="9"/>
      <c r="I12" s="9"/>
      <c r="J12" s="9"/>
      <c r="K12" s="9"/>
      <c r="L12" s="9"/>
      <c r="M12" s="9"/>
      <c r="N12" s="9"/>
      <c r="O12" s="21"/>
      <c r="P12" s="62"/>
      <c r="Q12" s="59"/>
      <c r="R12" s="59"/>
      <c r="S12" s="59"/>
      <c r="T12" s="59"/>
      <c r="U12" s="9"/>
      <c r="V12" s="62"/>
      <c r="W12" s="62"/>
      <c r="X12" s="20"/>
      <c r="Y12" s="108"/>
      <c r="Z12" s="9"/>
      <c r="AA12" s="9"/>
      <c r="AB12" s="14"/>
      <c r="AC12" s="62"/>
      <c r="AD12" s="62"/>
      <c r="AE12" s="62"/>
      <c r="AF12" s="62"/>
      <c r="AG12" s="62"/>
      <c r="AH12" s="9"/>
      <c r="AI12" s="9"/>
      <c r="AJ12" s="9"/>
      <c r="AK12" s="9"/>
      <c r="AL12" s="62"/>
      <c r="AM12" s="9"/>
    </row>
    <row r="13" spans="1:39" ht="15.3" customHeight="1" x14ac:dyDescent="0.3">
      <c r="A13" s="9">
        <v>3</v>
      </c>
      <c r="B13" s="22"/>
      <c r="C13" s="20"/>
      <c r="D13" s="20"/>
      <c r="E13" s="9"/>
      <c r="F13" s="15"/>
      <c r="G13" s="9"/>
      <c r="H13" s="9"/>
      <c r="I13" s="9"/>
      <c r="J13" s="9"/>
      <c r="K13" s="9"/>
      <c r="L13" s="9"/>
      <c r="M13" s="9"/>
      <c r="N13" s="9"/>
      <c r="O13" s="21"/>
      <c r="P13" s="62"/>
      <c r="Q13" s="59"/>
      <c r="R13" s="59"/>
      <c r="S13" s="59"/>
      <c r="T13" s="59"/>
      <c r="U13" s="9"/>
      <c r="V13" s="62"/>
      <c r="W13" s="62"/>
      <c r="X13" s="20"/>
      <c r="Y13" s="108"/>
      <c r="Z13" s="9"/>
      <c r="AA13" s="9"/>
      <c r="AB13" s="14"/>
      <c r="AC13" s="62"/>
      <c r="AD13" s="62"/>
      <c r="AE13" s="62"/>
      <c r="AF13" s="62"/>
      <c r="AG13" s="62"/>
      <c r="AH13" s="9"/>
      <c r="AI13" s="9"/>
      <c r="AJ13" s="9"/>
      <c r="AK13" s="9"/>
      <c r="AL13" s="62"/>
      <c r="AM13" s="9"/>
    </row>
    <row r="14" spans="1:39" ht="15.3" customHeight="1" x14ac:dyDescent="0.3">
      <c r="A14" s="9">
        <v>4</v>
      </c>
      <c r="B14" s="22"/>
      <c r="C14" s="20"/>
      <c r="D14" s="20"/>
      <c r="E14" s="9"/>
      <c r="F14" s="15"/>
      <c r="G14" s="9"/>
      <c r="H14" s="9"/>
      <c r="I14" s="9"/>
      <c r="J14" s="9"/>
      <c r="K14" s="9"/>
      <c r="L14" s="9"/>
      <c r="M14" s="9"/>
      <c r="N14" s="9"/>
      <c r="O14" s="21"/>
      <c r="P14" s="62"/>
      <c r="Q14" s="59"/>
      <c r="R14" s="59"/>
      <c r="S14" s="59"/>
      <c r="T14" s="59"/>
      <c r="U14" s="9"/>
      <c r="V14" s="62"/>
      <c r="W14" s="62"/>
      <c r="X14" s="20"/>
      <c r="Y14" s="108"/>
      <c r="Z14" s="9"/>
      <c r="AA14" s="9"/>
      <c r="AB14" s="14"/>
      <c r="AC14" s="62"/>
      <c r="AD14" s="62"/>
      <c r="AE14" s="62"/>
      <c r="AF14" s="62"/>
      <c r="AG14" s="62"/>
      <c r="AH14" s="9"/>
      <c r="AI14" s="9"/>
      <c r="AJ14" s="9"/>
      <c r="AK14" s="9"/>
      <c r="AL14" s="62"/>
      <c r="AM14" s="9"/>
    </row>
    <row r="15" spans="1:39" ht="15.3" customHeight="1" x14ac:dyDescent="0.3">
      <c r="A15" s="9">
        <v>5</v>
      </c>
      <c r="B15" s="22"/>
      <c r="C15" s="20"/>
      <c r="D15" s="20"/>
      <c r="E15" s="9"/>
      <c r="F15" s="15"/>
      <c r="G15" s="9"/>
      <c r="H15" s="9"/>
      <c r="I15" s="9"/>
      <c r="J15" s="9"/>
      <c r="K15" s="9"/>
      <c r="L15" s="9"/>
      <c r="M15" s="9"/>
      <c r="N15" s="9"/>
      <c r="O15" s="21"/>
      <c r="P15" s="62"/>
      <c r="Q15" s="59"/>
      <c r="R15" s="59"/>
      <c r="S15" s="59"/>
      <c r="T15" s="59"/>
      <c r="U15" s="9"/>
      <c r="V15" s="62"/>
      <c r="W15" s="62"/>
      <c r="X15" s="20"/>
      <c r="Y15" s="108"/>
      <c r="Z15" s="9"/>
      <c r="AA15" s="9"/>
      <c r="AB15" s="14"/>
      <c r="AC15" s="62"/>
      <c r="AD15" s="62"/>
      <c r="AE15" s="62"/>
      <c r="AF15" s="62"/>
      <c r="AG15" s="62"/>
      <c r="AH15" s="9"/>
      <c r="AI15" s="9"/>
      <c r="AJ15" s="9"/>
      <c r="AK15" s="9"/>
      <c r="AL15" s="62"/>
      <c r="AM15" s="9"/>
    </row>
    <row r="16" spans="1:39" ht="15.3" customHeight="1" x14ac:dyDescent="0.3">
      <c r="A16" s="9">
        <v>6</v>
      </c>
      <c r="B16" s="22"/>
      <c r="C16" s="20"/>
      <c r="D16" s="20"/>
      <c r="E16" s="9"/>
      <c r="F16" s="15"/>
      <c r="G16" s="9"/>
      <c r="H16" s="9"/>
      <c r="I16" s="9"/>
      <c r="J16" s="9"/>
      <c r="K16" s="9"/>
      <c r="L16" s="9"/>
      <c r="M16" s="9"/>
      <c r="N16" s="9"/>
      <c r="O16" s="21"/>
      <c r="P16" s="62"/>
      <c r="Q16" s="59"/>
      <c r="R16" s="59"/>
      <c r="S16" s="59"/>
      <c r="T16" s="59"/>
      <c r="U16" s="9"/>
      <c r="V16" s="62"/>
      <c r="W16" s="62"/>
      <c r="X16" s="20"/>
      <c r="Y16" s="108"/>
      <c r="Z16" s="9"/>
      <c r="AA16" s="9"/>
      <c r="AB16" s="14"/>
      <c r="AC16" s="62"/>
      <c r="AD16" s="62"/>
      <c r="AE16" s="62"/>
      <c r="AF16" s="62"/>
      <c r="AG16" s="62"/>
      <c r="AH16" s="9"/>
      <c r="AI16" s="9"/>
      <c r="AJ16" s="9"/>
      <c r="AK16" s="9"/>
      <c r="AL16" s="62"/>
      <c r="AM16" s="9"/>
    </row>
    <row r="17" spans="1:41" ht="15.3" customHeight="1" x14ac:dyDescent="0.3">
      <c r="A17" s="9">
        <v>7</v>
      </c>
      <c r="B17" s="22"/>
      <c r="C17" s="20"/>
      <c r="D17" s="20"/>
      <c r="E17" s="9"/>
      <c r="F17" s="15"/>
      <c r="G17" s="9"/>
      <c r="H17" s="9"/>
      <c r="I17" s="9"/>
      <c r="J17" s="9"/>
      <c r="K17" s="9"/>
      <c r="L17" s="9"/>
      <c r="M17" s="9"/>
      <c r="N17" s="9"/>
      <c r="O17" s="21"/>
      <c r="P17" s="62"/>
      <c r="Q17" s="63"/>
      <c r="R17" s="59"/>
      <c r="S17" s="59"/>
      <c r="T17" s="59"/>
      <c r="U17" s="9"/>
      <c r="V17" s="62"/>
      <c r="W17" s="62"/>
      <c r="X17" s="20"/>
      <c r="Y17" s="108"/>
      <c r="Z17" s="9"/>
      <c r="AA17" s="9"/>
      <c r="AB17" s="14"/>
      <c r="AC17" s="62"/>
      <c r="AD17" s="62"/>
      <c r="AE17" s="62"/>
      <c r="AF17" s="62"/>
      <c r="AG17" s="62"/>
      <c r="AH17" s="9"/>
      <c r="AI17" s="9"/>
      <c r="AJ17" s="9"/>
      <c r="AK17" s="9"/>
      <c r="AL17" s="62"/>
      <c r="AM17" s="9"/>
    </row>
    <row r="18" spans="1:41" ht="15.3" customHeight="1" x14ac:dyDescent="0.3">
      <c r="A18" s="9">
        <v>8</v>
      </c>
      <c r="B18" s="22"/>
      <c r="C18" s="64"/>
      <c r="D18" s="20"/>
      <c r="E18" s="9"/>
      <c r="F18" s="15"/>
      <c r="G18" s="9"/>
      <c r="H18" s="9"/>
      <c r="I18" s="9"/>
      <c r="J18" s="9"/>
      <c r="K18" s="9"/>
      <c r="L18" s="9"/>
      <c r="M18" s="9"/>
      <c r="N18" s="9"/>
      <c r="O18" s="21"/>
      <c r="P18" s="62"/>
      <c r="Q18" s="59"/>
      <c r="R18" s="59"/>
      <c r="S18" s="59"/>
      <c r="T18" s="59"/>
      <c r="U18" s="9"/>
      <c r="V18" s="62"/>
      <c r="W18" s="62"/>
      <c r="X18" s="20"/>
      <c r="Y18" s="108"/>
      <c r="Z18" s="9"/>
      <c r="AA18" s="9"/>
      <c r="AB18" s="14"/>
      <c r="AC18" s="62"/>
      <c r="AD18" s="62"/>
      <c r="AE18" s="62"/>
      <c r="AF18" s="62"/>
      <c r="AG18" s="62"/>
      <c r="AH18" s="9"/>
      <c r="AI18" s="9"/>
      <c r="AJ18" s="9"/>
      <c r="AK18" s="9"/>
      <c r="AL18" s="62"/>
      <c r="AM18" s="9"/>
    </row>
    <row r="19" spans="1:41" ht="15.3" customHeight="1" x14ac:dyDescent="0.3">
      <c r="A19" s="24">
        <v>9</v>
      </c>
      <c r="B19" s="25"/>
      <c r="C19" s="65"/>
      <c r="D19" s="26"/>
      <c r="E19" s="9"/>
      <c r="F19" s="27"/>
      <c r="G19" s="9"/>
      <c r="H19" s="9"/>
      <c r="I19" s="24"/>
      <c r="J19" s="9"/>
      <c r="K19" s="9"/>
      <c r="L19" s="9"/>
      <c r="M19" s="9"/>
      <c r="N19" s="9"/>
      <c r="O19" s="21"/>
      <c r="P19" s="62"/>
      <c r="Q19" s="59"/>
      <c r="R19" s="59"/>
      <c r="S19" s="59"/>
      <c r="T19" s="59"/>
      <c r="U19" s="9"/>
      <c r="V19" s="60"/>
      <c r="W19" s="60"/>
      <c r="X19" s="26"/>
      <c r="Y19" s="109"/>
      <c r="Z19" s="9"/>
      <c r="AA19" s="9"/>
      <c r="AB19" s="28"/>
      <c r="AC19" s="60"/>
      <c r="AD19" s="60"/>
      <c r="AE19" s="60"/>
      <c r="AF19" s="62"/>
      <c r="AG19" s="62"/>
      <c r="AH19" s="9"/>
      <c r="AI19" s="9"/>
      <c r="AJ19" s="9"/>
      <c r="AK19" s="9"/>
      <c r="AL19" s="62"/>
      <c r="AM19" s="9"/>
    </row>
    <row r="20" spans="1:41" ht="15.3" customHeight="1" x14ac:dyDescent="0.3">
      <c r="A20" s="24"/>
      <c r="B20" s="24"/>
      <c r="C20" s="24"/>
      <c r="D20" s="24"/>
      <c r="E20" s="24"/>
      <c r="F20" s="24"/>
      <c r="G20" s="24"/>
      <c r="H20" s="24"/>
      <c r="I20" s="24"/>
      <c r="J20" s="24"/>
      <c r="K20" s="24"/>
      <c r="L20" s="24"/>
      <c r="M20" s="24"/>
      <c r="N20" s="24"/>
      <c r="O20" s="24"/>
      <c r="P20" s="24"/>
      <c r="Q20" s="24"/>
      <c r="R20" s="24"/>
      <c r="S20" s="24"/>
      <c r="T20" s="24"/>
      <c r="U20" s="24"/>
      <c r="V20" s="60"/>
      <c r="W20" s="60"/>
      <c r="X20" s="24"/>
      <c r="Y20" s="109"/>
      <c r="Z20" s="24"/>
      <c r="AA20" s="24"/>
      <c r="AB20" s="24"/>
      <c r="AC20" s="60"/>
      <c r="AD20" s="60"/>
      <c r="AE20" s="60"/>
      <c r="AF20" s="62"/>
      <c r="AG20" s="62"/>
      <c r="AH20" s="24"/>
      <c r="AI20" s="24"/>
      <c r="AJ20" s="24"/>
      <c r="AK20" s="24"/>
      <c r="AL20" s="60"/>
      <c r="AM20" s="24"/>
    </row>
    <row r="21" spans="1:41" ht="87" customHeight="1" thickBot="1" x14ac:dyDescent="0.35">
      <c r="A21" s="90" t="s">
        <v>124</v>
      </c>
      <c r="B21" s="94">
        <v>3210</v>
      </c>
      <c r="C21" s="24"/>
      <c r="E21" s="24"/>
      <c r="F21" s="27"/>
      <c r="G21" s="27"/>
      <c r="H21" s="24"/>
      <c r="I21" s="24"/>
      <c r="J21" s="24"/>
      <c r="K21" s="24"/>
      <c r="L21" s="24"/>
      <c r="M21" s="24"/>
      <c r="N21" s="26"/>
      <c r="O21" s="26"/>
      <c r="P21" s="26"/>
      <c r="Q21" s="60"/>
      <c r="R21" s="60"/>
      <c r="S21" s="60"/>
      <c r="T21" s="60"/>
      <c r="V21" s="24"/>
      <c r="W21" s="24"/>
      <c r="X21" s="24"/>
      <c r="Y21" s="24"/>
      <c r="Z21" s="24"/>
      <c r="AA21" s="24"/>
      <c r="AB21" s="28"/>
      <c r="AE21" s="24"/>
      <c r="AF21" s="24"/>
      <c r="AO21" s="81"/>
    </row>
    <row r="22" spans="1:41" ht="133.5" customHeight="1" thickTop="1" thickBot="1" x14ac:dyDescent="0.35">
      <c r="A22" s="8"/>
      <c r="B22" s="8" t="s">
        <v>87</v>
      </c>
      <c r="C22" s="85" t="s">
        <v>88</v>
      </c>
      <c r="D22" s="85" t="s">
        <v>89</v>
      </c>
      <c r="E22" s="85" t="s">
        <v>90</v>
      </c>
      <c r="F22" s="85" t="s">
        <v>91</v>
      </c>
      <c r="G22" s="85" t="s">
        <v>92</v>
      </c>
      <c r="H22" s="85" t="s">
        <v>93</v>
      </c>
      <c r="I22" s="85" t="s">
        <v>94</v>
      </c>
      <c r="J22" s="85" t="s">
        <v>95</v>
      </c>
      <c r="K22" s="85" t="s">
        <v>96</v>
      </c>
      <c r="L22" s="85" t="s">
        <v>97</v>
      </c>
      <c r="M22" s="85" t="s">
        <v>98</v>
      </c>
      <c r="N22" s="85" t="s">
        <v>99</v>
      </c>
      <c r="O22" s="85" t="s">
        <v>100</v>
      </c>
      <c r="P22" s="85" t="s">
        <v>103</v>
      </c>
      <c r="Q22" s="85" t="s">
        <v>102</v>
      </c>
      <c r="R22" s="85" t="s">
        <v>104</v>
      </c>
      <c r="S22" s="85" t="s">
        <v>105</v>
      </c>
      <c r="T22" s="85" t="s">
        <v>106</v>
      </c>
      <c r="U22" s="85" t="s">
        <v>107</v>
      </c>
      <c r="V22" s="85" t="s">
        <v>108</v>
      </c>
      <c r="W22" s="85" t="s">
        <v>109</v>
      </c>
      <c r="X22" s="85" t="s">
        <v>110</v>
      </c>
      <c r="Y22" s="85" t="s">
        <v>111</v>
      </c>
      <c r="Z22" s="85" t="s">
        <v>112</v>
      </c>
      <c r="AA22" s="85" t="s">
        <v>113</v>
      </c>
      <c r="AB22" s="85" t="s">
        <v>114</v>
      </c>
      <c r="AC22" s="85" t="s">
        <v>115</v>
      </c>
      <c r="AD22" s="85" t="s">
        <v>116</v>
      </c>
      <c r="AE22" s="85" t="s">
        <v>117</v>
      </c>
      <c r="AF22" s="85" t="s">
        <v>118</v>
      </c>
      <c r="AG22" s="85" t="s">
        <v>101</v>
      </c>
      <c r="AH22" s="85" t="s">
        <v>119</v>
      </c>
      <c r="AI22" s="85" t="s">
        <v>120</v>
      </c>
      <c r="AJ22" s="85" t="s">
        <v>121</v>
      </c>
      <c r="AK22" s="85" t="s">
        <v>122</v>
      </c>
      <c r="AL22" s="85" t="s">
        <v>123</v>
      </c>
    </row>
    <row r="23" spans="1:41" ht="15" customHeight="1" thickTop="1" x14ac:dyDescent="0.3">
      <c r="A23" s="9">
        <v>1</v>
      </c>
      <c r="B23" s="48"/>
      <c r="C23" s="47"/>
      <c r="D23" s="9"/>
      <c r="E23" s="47"/>
      <c r="F23" s="9"/>
      <c r="G23" s="9"/>
      <c r="H23" s="47"/>
      <c r="I23" s="9"/>
      <c r="J23" s="9"/>
      <c r="K23" s="9"/>
      <c r="L23" s="9"/>
      <c r="M23" s="9"/>
      <c r="N23" s="47"/>
      <c r="O23" s="47"/>
      <c r="P23" s="47"/>
      <c r="Q23" s="47"/>
      <c r="R23" s="47"/>
      <c r="S23" s="47"/>
      <c r="T23" s="47"/>
      <c r="U23" s="110"/>
      <c r="V23" s="110"/>
      <c r="W23" s="47"/>
      <c r="X23" s="47"/>
      <c r="Y23" s="47"/>
      <c r="Z23" s="9"/>
      <c r="AA23" s="47"/>
      <c r="AB23" s="110"/>
      <c r="AC23" s="110"/>
      <c r="AD23" s="110"/>
      <c r="AE23" s="110"/>
      <c r="AF23" s="110"/>
      <c r="AG23" s="9"/>
      <c r="AH23" s="9"/>
      <c r="AI23" s="9"/>
      <c r="AJ23" s="9"/>
      <c r="AK23" s="111"/>
      <c r="AL23" s="9"/>
    </row>
    <row r="24" spans="1:41" ht="15" customHeight="1" x14ac:dyDescent="0.3">
      <c r="A24" s="9">
        <v>2</v>
      </c>
      <c r="B24" s="48"/>
      <c r="C24" s="47"/>
      <c r="D24" s="9"/>
      <c r="E24" s="47"/>
      <c r="F24" s="9"/>
      <c r="G24" s="9"/>
      <c r="H24" s="47"/>
      <c r="I24" s="9"/>
      <c r="J24" s="9"/>
      <c r="K24" s="9"/>
      <c r="L24" s="9"/>
      <c r="M24" s="9"/>
      <c r="N24" s="47"/>
      <c r="O24" s="47"/>
      <c r="P24" s="47"/>
      <c r="Q24" s="47"/>
      <c r="R24" s="47"/>
      <c r="S24" s="47"/>
      <c r="T24" s="47"/>
      <c r="U24" s="110"/>
      <c r="V24" s="110"/>
      <c r="W24" s="47"/>
      <c r="X24" s="47"/>
      <c r="Y24" s="47"/>
      <c r="Z24" s="9"/>
      <c r="AA24" s="47"/>
      <c r="AB24" s="110"/>
      <c r="AC24" s="110"/>
      <c r="AD24" s="110"/>
      <c r="AE24" s="110"/>
      <c r="AF24" s="110"/>
      <c r="AG24" s="9"/>
      <c r="AH24" s="9"/>
      <c r="AI24" s="9"/>
      <c r="AJ24" s="9"/>
      <c r="AK24" s="111"/>
      <c r="AL24" s="9"/>
    </row>
    <row r="25" spans="1:41" ht="15" customHeight="1" x14ac:dyDescent="0.3">
      <c r="A25" s="9">
        <v>3</v>
      </c>
      <c r="B25" s="48"/>
      <c r="C25" s="47"/>
      <c r="D25" s="9"/>
      <c r="E25" s="47"/>
      <c r="F25" s="9"/>
      <c r="G25" s="9"/>
      <c r="H25" s="47"/>
      <c r="I25" s="9"/>
      <c r="J25" s="9"/>
      <c r="K25" s="9"/>
      <c r="L25" s="9"/>
      <c r="M25" s="9"/>
      <c r="N25" s="47"/>
      <c r="O25" s="47"/>
      <c r="P25" s="47"/>
      <c r="Q25" s="47"/>
      <c r="R25" s="47"/>
      <c r="S25" s="47"/>
      <c r="T25" s="47"/>
      <c r="U25" s="110"/>
      <c r="V25" s="110"/>
      <c r="W25" s="47"/>
      <c r="X25" s="47"/>
      <c r="Y25" s="47"/>
      <c r="Z25" s="9"/>
      <c r="AA25" s="47"/>
      <c r="AB25" s="110"/>
      <c r="AC25" s="110"/>
      <c r="AD25" s="110"/>
      <c r="AE25" s="110"/>
      <c r="AF25" s="110"/>
      <c r="AG25" s="9"/>
      <c r="AH25" s="9"/>
      <c r="AI25" s="9"/>
      <c r="AJ25" s="9"/>
      <c r="AK25" s="111"/>
      <c r="AL25" s="9"/>
    </row>
    <row r="26" spans="1:41" ht="15" customHeight="1" x14ac:dyDescent="0.3">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row>
    <row r="27" spans="1:41" ht="15.3" customHeight="1" thickBot="1" x14ac:dyDescent="0.35">
      <c r="A27" s="4" t="s">
        <v>125</v>
      </c>
      <c r="B27" s="4">
        <v>3230</v>
      </c>
    </row>
    <row r="28" spans="1:41" ht="84" customHeight="1" thickTop="1" thickBot="1" x14ac:dyDescent="0.35">
      <c r="A28" s="8"/>
      <c r="B28" s="95" t="s">
        <v>126</v>
      </c>
      <c r="C28" s="8" t="s">
        <v>127</v>
      </c>
      <c r="D28" s="85" t="s">
        <v>128</v>
      </c>
      <c r="E28" s="85" t="s">
        <v>129</v>
      </c>
    </row>
    <row r="29" spans="1:41" ht="15.3" customHeight="1" thickTop="1" x14ac:dyDescent="0.3">
      <c r="A29" s="9">
        <v>0</v>
      </c>
      <c r="B29" s="15"/>
      <c r="C29" s="15"/>
      <c r="D29" s="16">
        <f>SUM(V10:V21)+ SUM(U22:U27)</f>
        <v>0</v>
      </c>
      <c r="E29" s="16">
        <f>SUM(W11:W21)+ SUM(V23:V27)</f>
        <v>0</v>
      </c>
    </row>
    <row r="31" spans="1:41"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row>
    <row r="32" spans="1:41"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row>
    <row r="34" spans="1:38"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row>
    <row r="35" spans="1:38"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row>
    <row r="36" spans="1:38"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row>
    <row r="37" spans="1:38"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row>
    <row r="38" spans="1:38"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row>
    <row r="39" spans="1:38" x14ac:dyDescent="0.3">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row>
    <row r="40" spans="1:38" x14ac:dyDescent="0.3">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row>
    <row r="41" spans="1:38" x14ac:dyDescent="0.3">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1:38" x14ac:dyDescent="0.3">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x14ac:dyDescent="0.3">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8" x14ac:dyDescent="0.3">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row>
    <row r="45" spans="1:38" x14ac:dyDescent="0.3">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row>
    <row r="46" spans="1:38" x14ac:dyDescent="0.3">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row>
    <row r="47" spans="1:38" x14ac:dyDescent="0.3">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row>
    <row r="48" spans="1:38" x14ac:dyDescent="0.3">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row>
    <row r="49" spans="1:38" x14ac:dyDescent="0.3">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row>
    <row r="50" spans="1:38" x14ac:dyDescent="0.3">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row>
    <row r="51" spans="1:38" x14ac:dyDescent="0.3">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row>
    <row r="52" spans="1:38" x14ac:dyDescent="0.3">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row>
    <row r="53" spans="1:38" x14ac:dyDescent="0.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row>
    <row r="54" spans="1:38" x14ac:dyDescent="0.3">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row>
    <row r="55" spans="1:38" x14ac:dyDescent="0.3">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row>
    <row r="56" spans="1:38" x14ac:dyDescent="0.3">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row>
    <row r="57" spans="1:38" x14ac:dyDescent="0.3">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row>
    <row r="58" spans="1:38" x14ac:dyDescent="0.3">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row>
    <row r="59" spans="1:38" x14ac:dyDescent="0.3">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row>
    <row r="60" spans="1:38" x14ac:dyDescent="0.3">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row>
    <row r="61" spans="1:38" x14ac:dyDescent="0.3">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row>
    <row r="62" spans="1:38" x14ac:dyDescent="0.3">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row>
    <row r="63" spans="1:38" x14ac:dyDescent="0.3">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row>
    <row r="64" spans="1:38" x14ac:dyDescent="0.3">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row>
    <row r="65" spans="1:38" x14ac:dyDescent="0.3">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row>
    <row r="66" spans="1:38" x14ac:dyDescent="0.3">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x14ac:dyDescent="0.3">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row>
    <row r="68" spans="1:38" x14ac:dyDescent="0.3">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row>
    <row r="69" spans="1:38" x14ac:dyDescent="0.3">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row>
    <row r="70" spans="1:38" x14ac:dyDescent="0.3">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row>
    <row r="71" spans="1:38" x14ac:dyDescent="0.3">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row>
    <row r="72" spans="1:38" x14ac:dyDescent="0.3">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row>
    <row r="73" spans="1:38" x14ac:dyDescent="0.3">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row>
    <row r="74" spans="1:38" x14ac:dyDescent="0.3">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row>
    <row r="75" spans="1:38" x14ac:dyDescent="0.3">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row>
    <row r="76" spans="1:38" x14ac:dyDescent="0.3">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row>
    <row r="77" spans="1:38" x14ac:dyDescent="0.3">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row>
    <row r="78" spans="1:38" x14ac:dyDescent="0.3">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row>
    <row r="79" spans="1:38" x14ac:dyDescent="0.3">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row>
    <row r="80" spans="1:38" x14ac:dyDescent="0.3">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row>
    <row r="81" spans="1:38" x14ac:dyDescent="0.3">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row>
    <row r="82" spans="1:38" x14ac:dyDescent="0.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row>
    <row r="83" spans="1:38" x14ac:dyDescent="0.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row>
    <row r="84" spans="1:38" x14ac:dyDescent="0.3">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row>
    <row r="85" spans="1:38" x14ac:dyDescent="0.3">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row>
    <row r="86" spans="1:38" x14ac:dyDescent="0.3">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row>
    <row r="87" spans="1:38" x14ac:dyDescent="0.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row>
    <row r="88" spans="1:38" x14ac:dyDescent="0.3">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row>
    <row r="89" spans="1:38" x14ac:dyDescent="0.3">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row>
    <row r="90" spans="1:38" x14ac:dyDescent="0.3">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row>
    <row r="91" spans="1:38" x14ac:dyDescent="0.3">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row>
    <row r="93" spans="1:38" x14ac:dyDescent="0.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row>
    <row r="102" spans="1:1" x14ac:dyDescent="0.3">
      <c r="A102" s="45"/>
    </row>
    <row r="103" spans="1:1" x14ac:dyDescent="0.3">
      <c r="A103" s="45"/>
    </row>
    <row r="104" spans="1:1" x14ac:dyDescent="0.3">
      <c r="A104" s="45"/>
    </row>
    <row r="105" spans="1:1" x14ac:dyDescent="0.3">
      <c r="A105" s="45"/>
    </row>
    <row r="106" spans="1:1" x14ac:dyDescent="0.3">
      <c r="A106" s="45"/>
    </row>
    <row r="107" spans="1:1" x14ac:dyDescent="0.3">
      <c r="A107" s="45"/>
    </row>
    <row r="108" spans="1:1" x14ac:dyDescent="0.3">
      <c r="A108" s="45"/>
    </row>
    <row r="109" spans="1:1" x14ac:dyDescent="0.3">
      <c r="A109" s="45"/>
    </row>
    <row r="110" spans="1:1" x14ac:dyDescent="0.3">
      <c r="A110" s="45"/>
    </row>
    <row r="111" spans="1:1" x14ac:dyDescent="0.3">
      <c r="A111" s="45"/>
    </row>
    <row r="112" spans="1:1" x14ac:dyDescent="0.3">
      <c r="A112" s="45"/>
    </row>
    <row r="113" spans="1:1" x14ac:dyDescent="0.3">
      <c r="A113" s="45"/>
    </row>
    <row r="114" spans="1:1" x14ac:dyDescent="0.3">
      <c r="A114" s="45"/>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183262-8AD2-4782-BBA4-9EF07287B99E}">
          <x14:formula1>
            <xm:f>Listbox!$G$2:$G$13</xm:f>
          </x14:formula1>
          <xm:sqref>H11:H19 G23:G25</xm:sqref>
        </x14:dataValidation>
        <x14:dataValidation type="list" allowBlank="1" showInputMessage="1" showErrorMessage="1" promptTitle="Valeur pour le code 220 : " prompt="Opinion sans réserve = FullOp_x000a_Opinion avec réserve = ResrvOp_x000a_Opinion négative = NegOp_x000a_Déclaration d'abstention = Abst_x000a_Rapport de carence = Lack_x000a_Aucun rapport émis = Nhl_x000a_=&gt; Si plusieurs rapports émis sur l'année, ne mentionner que le dernier" xr:uid="{D5758B72-3E87-42FC-AD76-4C7111EA8509}">
          <x14:formula1>
            <xm:f>Listbox!$H$2:$H$7</xm:f>
          </x14:formula1>
          <xm:sqref>AH11:AH19 AG23:AG25</xm:sqref>
        </x14:dataValidation>
        <x14:dataValidation type="list" allowBlank="1" showInputMessage="1" showErrorMessage="1" xr:uid="{7ED2DA42-3B98-47CF-9E0C-68096A5B70AE}">
          <x14:formula1>
            <xm:f>Listbox!$E$2:$E$3</xm:f>
          </x14:formula1>
          <xm:sqref>Z11:AA19 AL23:AL25 AI11:AK19 AM11:AM19 E11:E19 G11:G19 J11:N19 AH23:AJ25 D23:D25 Z23:Z25 I23:M25 F23:F25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workbookViewId="0"/>
  </sheetViews>
  <sheetFormatPr defaultColWidth="9.21875" defaultRowHeight="14.4" x14ac:dyDescent="0.3"/>
  <cols>
    <col min="1" max="1" width="85.77734375" customWidth="1"/>
    <col min="2" max="2" width="20.21875" customWidth="1"/>
    <col min="3" max="3" width="28.21875" style="74" customWidth="1"/>
    <col min="4" max="4" width="11.44140625" customWidth="1"/>
  </cols>
  <sheetData>
    <row r="1" spans="1:4" ht="22.2" customHeight="1" x14ac:dyDescent="0.4">
      <c r="A1" s="1" t="s">
        <v>208</v>
      </c>
    </row>
    <row r="3" spans="1:4" ht="22.2" customHeight="1" x14ac:dyDescent="0.4">
      <c r="A3" s="1" t="s">
        <v>214</v>
      </c>
    </row>
    <row r="5" spans="1:4" ht="19.350000000000001" customHeight="1" x14ac:dyDescent="0.35">
      <c r="A5" s="2" t="s">
        <v>77</v>
      </c>
    </row>
    <row r="6" spans="1:4" ht="21" x14ac:dyDescent="0.4">
      <c r="A6" s="44"/>
    </row>
    <row r="7" spans="1:4" ht="19.350000000000001" customHeight="1" x14ac:dyDescent="0.35">
      <c r="A7" s="2" t="s">
        <v>130</v>
      </c>
    </row>
    <row r="9" spans="1:4" ht="15.3" customHeight="1" thickBot="1" x14ac:dyDescent="0.35">
      <c r="A9" s="11" t="s">
        <v>131</v>
      </c>
      <c r="B9" s="4">
        <v>3300</v>
      </c>
    </row>
    <row r="10" spans="1:4" ht="30.45" customHeight="1" thickTop="1" thickBot="1" x14ac:dyDescent="0.35">
      <c r="A10" s="8"/>
      <c r="B10" s="8" t="s">
        <v>132</v>
      </c>
      <c r="C10" s="75" t="s">
        <v>133</v>
      </c>
      <c r="D10" s="8" t="s">
        <v>134</v>
      </c>
    </row>
    <row r="11" spans="1:4" ht="15" customHeight="1" thickTop="1" x14ac:dyDescent="0.3">
      <c r="A11" s="9">
        <v>1</v>
      </c>
      <c r="B11" s="30"/>
      <c r="C11" s="76"/>
      <c r="D11" s="32"/>
    </row>
    <row r="12" spans="1:4" ht="15" customHeight="1" x14ac:dyDescent="0.3">
      <c r="A12" s="24"/>
      <c r="B12" s="66"/>
      <c r="C12" s="76"/>
      <c r="D12" s="77"/>
    </row>
    <row r="13" spans="1:4" ht="15.3" customHeight="1" x14ac:dyDescent="0.3">
      <c r="B13" s="33"/>
      <c r="D13" s="33"/>
    </row>
    <row r="14" spans="1:4" ht="15.3" customHeight="1" x14ac:dyDescent="0.3">
      <c r="A14" s="11" t="s">
        <v>135</v>
      </c>
      <c r="B14" s="4">
        <v>3310</v>
      </c>
      <c r="C14" s="31">
        <f>SUM(D11:D13)</f>
        <v>0</v>
      </c>
      <c r="D14" s="33"/>
    </row>
    <row r="15" spans="1:4" ht="30.45" customHeight="1" x14ac:dyDescent="0.3">
      <c r="A15" s="11"/>
      <c r="B15" s="4"/>
      <c r="C15" s="78"/>
    </row>
    <row r="16" spans="1:4" ht="15" customHeight="1" thickBot="1" x14ac:dyDescent="0.35">
      <c r="A16" s="11" t="s">
        <v>136</v>
      </c>
      <c r="B16" s="4">
        <v>3320</v>
      </c>
    </row>
    <row r="17" spans="1:4" ht="30" thickTop="1" thickBot="1" x14ac:dyDescent="0.35">
      <c r="A17" s="8"/>
      <c r="B17" s="8" t="s">
        <v>132</v>
      </c>
      <c r="C17" s="75" t="s">
        <v>133</v>
      </c>
      <c r="D17" s="8" t="s">
        <v>134</v>
      </c>
    </row>
    <row r="18" spans="1:4" ht="15.3" customHeight="1" thickTop="1" x14ac:dyDescent="0.3">
      <c r="A18" s="9">
        <v>1</v>
      </c>
      <c r="B18" s="30"/>
      <c r="C18" s="76"/>
      <c r="D18" s="32"/>
    </row>
    <row r="19" spans="1:4" ht="15.3" customHeight="1" x14ac:dyDescent="0.3">
      <c r="A19" s="24"/>
      <c r="B19" s="66"/>
      <c r="C19" s="76"/>
      <c r="D19" s="77"/>
    </row>
    <row r="20" spans="1:4" ht="30.45" customHeight="1" x14ac:dyDescent="0.3">
      <c r="B20" s="33"/>
      <c r="D20" s="33"/>
    </row>
    <row r="21" spans="1:4" ht="15" customHeight="1" x14ac:dyDescent="0.3">
      <c r="A21" s="11" t="s">
        <v>135</v>
      </c>
      <c r="B21" s="4">
        <v>3330</v>
      </c>
      <c r="C21" s="31">
        <f>SUM(D18:D20)</f>
        <v>0</v>
      </c>
      <c r="D21" s="33"/>
    </row>
    <row r="22" spans="1:4" x14ac:dyDescent="0.3">
      <c r="A22" s="11"/>
      <c r="B22" s="4"/>
      <c r="C22" s="78"/>
    </row>
    <row r="23" spans="1:4" ht="15.3" customHeight="1" thickBot="1" x14ac:dyDescent="0.35">
      <c r="A23" s="11" t="s">
        <v>137</v>
      </c>
      <c r="B23" s="4">
        <v>3340</v>
      </c>
    </row>
    <row r="24" spans="1:4" ht="34.950000000000003" customHeight="1" thickTop="1" thickBot="1" x14ac:dyDescent="0.35">
      <c r="A24" s="8"/>
      <c r="B24" s="8" t="s">
        <v>132</v>
      </c>
      <c r="C24" s="75" t="s">
        <v>133</v>
      </c>
      <c r="D24" s="8" t="s">
        <v>134</v>
      </c>
    </row>
    <row r="25" spans="1:4" ht="30.45" customHeight="1" thickTop="1" x14ac:dyDescent="0.3">
      <c r="A25" s="9">
        <v>1</v>
      </c>
      <c r="B25" s="30"/>
      <c r="C25" s="76"/>
      <c r="D25" s="32"/>
    </row>
    <row r="26" spans="1:4" ht="15" customHeight="1" x14ac:dyDescent="0.3">
      <c r="A26" s="24"/>
      <c r="B26" s="66"/>
      <c r="C26" s="76"/>
      <c r="D26" s="77"/>
    </row>
    <row r="27" spans="1:4" x14ac:dyDescent="0.3">
      <c r="B27" s="33"/>
      <c r="D27" s="33"/>
    </row>
    <row r="28" spans="1:4" ht="15.3" customHeight="1" x14ac:dyDescent="0.3">
      <c r="A28" s="11" t="s">
        <v>135</v>
      </c>
      <c r="B28" s="4">
        <v>3350</v>
      </c>
      <c r="C28" s="31">
        <f>SUM(D25:D27)</f>
        <v>0</v>
      </c>
      <c r="D28" s="33"/>
    </row>
    <row r="29" spans="1:4" x14ac:dyDescent="0.3">
      <c r="A29" s="11"/>
      <c r="B29" s="4"/>
      <c r="C29" s="78"/>
    </row>
    <row r="30" spans="1:4" ht="15" thickBot="1" x14ac:dyDescent="0.35">
      <c r="A30" s="11" t="s">
        <v>138</v>
      </c>
      <c r="B30" s="4">
        <v>3360</v>
      </c>
    </row>
    <row r="31" spans="1:4" ht="30" thickTop="1" thickBot="1" x14ac:dyDescent="0.35">
      <c r="A31" s="8"/>
      <c r="B31" s="8" t="s">
        <v>132</v>
      </c>
      <c r="C31" s="75" t="s">
        <v>133</v>
      </c>
      <c r="D31" s="8" t="s">
        <v>134</v>
      </c>
    </row>
    <row r="32" spans="1:4" ht="15" thickTop="1" x14ac:dyDescent="0.3">
      <c r="A32" s="9">
        <v>1</v>
      </c>
      <c r="B32" s="30"/>
      <c r="C32" s="76"/>
      <c r="D32" s="32"/>
    </row>
    <row r="33" spans="1:4" x14ac:dyDescent="0.3">
      <c r="A33" s="24"/>
      <c r="B33" s="66"/>
      <c r="C33" s="76"/>
      <c r="D33" s="77"/>
    </row>
    <row r="34" spans="1:4" x14ac:dyDescent="0.3">
      <c r="B34" s="33"/>
      <c r="D34" s="33"/>
    </row>
    <row r="35" spans="1:4" x14ac:dyDescent="0.3">
      <c r="A35" s="11" t="s">
        <v>135</v>
      </c>
      <c r="B35" s="4">
        <v>3370</v>
      </c>
      <c r="C35" s="31">
        <f>SUM(D32:D34)</f>
        <v>0</v>
      </c>
      <c r="D35" s="33"/>
    </row>
  </sheetData>
  <dataValidations count="1">
    <dataValidation type="list" allowBlank="1" showInputMessage="1" showErrorMessage="1" sqref="C34" xr:uid="{E76304BA-DF4D-4163-9E05-B5FA400704DD}">
      <formula1>$H$16:$H$17</formula1>
    </dataValidation>
  </dataValidations>
  <pageMargins left="0.75" right="0.75" top="0.75" bottom="0.5" header="0.5" footer="0.75"/>
  <customProperties>
    <customPr name="OrphanNamesChecke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heetViews>
  <sheetFormatPr defaultColWidth="9.21875" defaultRowHeight="14.4" x14ac:dyDescent="0.3"/>
  <cols>
    <col min="1" max="1" width="85.77734375" customWidth="1"/>
    <col min="2" max="2" width="21.77734375" customWidth="1"/>
    <col min="3" max="3" width="33.5546875" customWidth="1"/>
  </cols>
  <sheetData>
    <row r="1" spans="1:3" ht="22.2" customHeight="1" x14ac:dyDescent="0.4">
      <c r="A1" s="1" t="s">
        <v>208</v>
      </c>
      <c r="B1" s="57"/>
    </row>
    <row r="3" spans="1:3" ht="22.2" customHeight="1" x14ac:dyDescent="0.4">
      <c r="A3" s="1" t="s">
        <v>214</v>
      </c>
      <c r="B3" s="57"/>
    </row>
    <row r="5" spans="1:3" ht="19.350000000000001" customHeight="1" x14ac:dyDescent="0.35">
      <c r="A5" s="2" t="s">
        <v>77</v>
      </c>
    </row>
    <row r="6" spans="1:3" ht="21" x14ac:dyDescent="0.4">
      <c r="A6" s="44"/>
    </row>
    <row r="7" spans="1:3" ht="19.350000000000001" customHeight="1" x14ac:dyDescent="0.35">
      <c r="A7" s="2" t="s">
        <v>139</v>
      </c>
    </row>
    <row r="9" spans="1:3" ht="28.95" customHeight="1" x14ac:dyDescent="0.3">
      <c r="A9" s="112" t="s">
        <v>140</v>
      </c>
      <c r="B9" s="112"/>
      <c r="C9" s="112"/>
    </row>
    <row r="10" spans="1:3" ht="30.45" customHeight="1" thickBot="1" x14ac:dyDescent="0.35">
      <c r="A10" s="11"/>
      <c r="B10" s="4">
        <v>3400</v>
      </c>
    </row>
    <row r="11" spans="1:3" ht="29.55" customHeight="1" thickTop="1" thickBot="1" x14ac:dyDescent="0.35">
      <c r="A11" s="8"/>
      <c r="B11" s="8" t="s">
        <v>86</v>
      </c>
      <c r="C11" s="8" t="s">
        <v>141</v>
      </c>
    </row>
    <row r="12" spans="1:3" ht="15" thickTop="1" x14ac:dyDescent="0.3">
      <c r="A12" s="9">
        <v>0</v>
      </c>
      <c r="B12" s="34"/>
      <c r="C12" s="29"/>
    </row>
    <row r="13" spans="1:3" x14ac:dyDescent="0.3">
      <c r="A13" s="9">
        <v>1</v>
      </c>
      <c r="B13" s="34"/>
      <c r="C13" s="29"/>
    </row>
    <row r="14" spans="1:3" x14ac:dyDescent="0.3">
      <c r="A14" s="9">
        <v>2</v>
      </c>
      <c r="B14" s="34"/>
      <c r="C14" s="29"/>
    </row>
    <row r="15" spans="1:3" x14ac:dyDescent="0.3">
      <c r="A15" s="9">
        <v>3</v>
      </c>
      <c r="B15" s="34"/>
      <c r="C15" s="29"/>
    </row>
  </sheetData>
  <mergeCells count="1">
    <mergeCell ref="A9:C9"/>
  </mergeCells>
  <pageMargins left="0.75" right="0.75" top="0.75" bottom="0.5" header="0.5" footer="0.75"/>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337F-8593-4221-A638-FF9F8D196D7E}">
  <dimension ref="A1:O30"/>
  <sheetViews>
    <sheetView workbookViewId="0">
      <selection activeCell="A24" sqref="A24:XFD26"/>
    </sheetView>
  </sheetViews>
  <sheetFormatPr defaultColWidth="19.21875" defaultRowHeight="14.4" x14ac:dyDescent="0.3"/>
  <cols>
    <col min="1" max="1" width="25.77734375" customWidth="1"/>
    <col min="2" max="2" width="21.77734375" customWidth="1"/>
    <col min="9" max="9" width="12.21875" customWidth="1"/>
    <col min="11" max="11" width="19.21875" style="45"/>
    <col min="14" max="14" width="55.77734375" customWidth="1"/>
    <col min="15" max="15" width="5.77734375" customWidth="1"/>
  </cols>
  <sheetData>
    <row r="1" spans="1:15" ht="21" x14ac:dyDescent="0.4">
      <c r="A1" s="1" t="s">
        <v>208</v>
      </c>
      <c r="C1" s="57"/>
      <c r="H1" s="54"/>
      <c r="I1" s="54"/>
      <c r="J1" s="53"/>
      <c r="K1" s="87"/>
      <c r="L1" s="53"/>
      <c r="M1" s="53"/>
    </row>
    <row r="2" spans="1:15" x14ac:dyDescent="0.3">
      <c r="H2" s="54"/>
      <c r="I2" s="54"/>
      <c r="J2" s="53"/>
      <c r="K2" s="87"/>
      <c r="L2" s="53"/>
      <c r="M2" s="53"/>
    </row>
    <row r="3" spans="1:15" ht="21" x14ac:dyDescent="0.4">
      <c r="A3" s="1" t="s">
        <v>214</v>
      </c>
      <c r="C3" s="57"/>
      <c r="H3" s="54"/>
      <c r="I3" s="54"/>
      <c r="J3" s="53"/>
      <c r="K3" s="87"/>
      <c r="L3" s="53"/>
      <c r="M3" s="53"/>
    </row>
    <row r="4" spans="1:15" x14ac:dyDescent="0.3">
      <c r="H4" s="54"/>
      <c r="I4" s="54"/>
      <c r="J4" s="53"/>
      <c r="K4" s="87"/>
      <c r="L4" s="53"/>
      <c r="M4" s="53"/>
    </row>
    <row r="5" spans="1:15" ht="18" x14ac:dyDescent="0.35">
      <c r="A5" s="2" t="s">
        <v>77</v>
      </c>
      <c r="H5" s="54"/>
      <c r="I5" s="54"/>
      <c r="J5" s="53"/>
      <c r="K5" s="87"/>
      <c r="L5" s="53"/>
      <c r="M5" s="53"/>
    </row>
    <row r="6" spans="1:15" ht="21" x14ac:dyDescent="0.4">
      <c r="A6" s="44"/>
      <c r="H6" s="54"/>
      <c r="I6" s="54"/>
      <c r="J6" s="53"/>
      <c r="K6" s="87"/>
      <c r="L6" s="53"/>
      <c r="M6" s="53"/>
    </row>
    <row r="7" spans="1:15" ht="18" x14ac:dyDescent="0.35">
      <c r="A7" s="2" t="s">
        <v>142</v>
      </c>
      <c r="H7" s="54"/>
      <c r="I7" s="54"/>
      <c r="J7" s="53"/>
      <c r="K7" s="87"/>
      <c r="L7" s="53"/>
      <c r="M7" s="53"/>
    </row>
    <row r="8" spans="1:15" x14ac:dyDescent="0.3">
      <c r="H8" s="54"/>
      <c r="I8" s="54"/>
      <c r="J8" s="53"/>
      <c r="K8" s="87"/>
      <c r="L8" s="53"/>
      <c r="M8" s="53"/>
    </row>
    <row r="9" spans="1:15" ht="45.75" customHeight="1" x14ac:dyDescent="0.3">
      <c r="A9" s="112" t="s">
        <v>143</v>
      </c>
      <c r="B9" s="112"/>
      <c r="C9" s="112"/>
      <c r="D9" s="112"/>
      <c r="E9" s="112"/>
      <c r="H9" s="54"/>
      <c r="I9" s="54"/>
      <c r="J9" s="53"/>
      <c r="K9" s="87"/>
      <c r="L9" s="53"/>
      <c r="M9" s="53"/>
    </row>
    <row r="10" spans="1:15" x14ac:dyDescent="0.3">
      <c r="A10" s="10"/>
      <c r="B10" s="4"/>
      <c r="C10" s="5"/>
      <c r="H10" s="54"/>
      <c r="I10" s="54"/>
      <c r="J10" s="53"/>
      <c r="K10" s="87"/>
      <c r="L10" s="53"/>
      <c r="M10" s="53"/>
    </row>
    <row r="11" spans="1:15" ht="39" customHeight="1" thickBot="1" x14ac:dyDescent="0.35">
      <c r="A11" s="107" t="s">
        <v>222</v>
      </c>
      <c r="B11" s="94">
        <v>3410</v>
      </c>
      <c r="H11" s="54"/>
      <c r="I11" s="54"/>
      <c r="J11" s="53"/>
      <c r="K11" s="87"/>
      <c r="L11" s="53"/>
      <c r="M11" s="53"/>
    </row>
    <row r="12" spans="1:15" s="35" customFormat="1" ht="87.6" thickTop="1" thickBot="1" x14ac:dyDescent="0.35">
      <c r="A12" s="8"/>
      <c r="B12" s="8" t="s">
        <v>212</v>
      </c>
      <c r="C12" s="8" t="s">
        <v>144</v>
      </c>
      <c r="D12" s="8" t="s">
        <v>145</v>
      </c>
      <c r="E12" s="8" t="s">
        <v>146</v>
      </c>
      <c r="F12" s="8" t="s">
        <v>147</v>
      </c>
      <c r="G12" s="8" t="s">
        <v>148</v>
      </c>
      <c r="H12" s="8" t="s">
        <v>149</v>
      </c>
      <c r="I12" s="8" t="s">
        <v>150</v>
      </c>
      <c r="J12" s="8" t="s">
        <v>151</v>
      </c>
      <c r="K12" s="8" t="s">
        <v>152</v>
      </c>
      <c r="L12" s="8" t="s">
        <v>153</v>
      </c>
      <c r="N12"/>
      <c r="O12"/>
    </row>
    <row r="13" spans="1:15" s="35" customFormat="1" ht="15" thickTop="1" x14ac:dyDescent="0.3">
      <c r="A13" s="19">
        <v>1</v>
      </c>
      <c r="B13" s="19"/>
      <c r="C13" s="19"/>
      <c r="D13" s="19"/>
      <c r="E13" s="19"/>
      <c r="F13" s="29"/>
      <c r="G13" s="19"/>
      <c r="H13" s="29"/>
      <c r="I13" s="19"/>
      <c r="J13" s="36"/>
      <c r="K13" s="88"/>
      <c r="L13" s="37"/>
      <c r="N13"/>
      <c r="O13"/>
    </row>
    <row r="14" spans="1:15" s="35" customFormat="1" x14ac:dyDescent="0.3">
      <c r="A14" s="19">
        <v>2</v>
      </c>
      <c r="B14" s="19"/>
      <c r="C14" s="19"/>
      <c r="D14" s="19"/>
      <c r="E14" s="19"/>
      <c r="F14" s="29"/>
      <c r="G14" s="19"/>
      <c r="H14" s="29"/>
      <c r="I14" s="19"/>
      <c r="J14" s="36"/>
      <c r="K14" s="88"/>
      <c r="L14" s="37"/>
      <c r="N14"/>
      <c r="O14"/>
    </row>
    <row r="15" spans="1:15" s="35" customFormat="1" x14ac:dyDescent="0.3">
      <c r="A15" s="19">
        <v>3</v>
      </c>
      <c r="B15" s="19"/>
      <c r="C15" s="19"/>
      <c r="D15" s="19"/>
      <c r="E15" s="19"/>
      <c r="F15" s="29"/>
      <c r="G15" s="19"/>
      <c r="H15" s="29"/>
      <c r="I15" s="19"/>
      <c r="J15" s="80"/>
      <c r="K15" s="89"/>
      <c r="L15" s="37"/>
    </row>
    <row r="16" spans="1:15" x14ac:dyDescent="0.3">
      <c r="J16" s="4">
        <f>SUM(J13:J15)</f>
        <v>0</v>
      </c>
      <c r="K16" s="86">
        <f>SUM(K13:K15)</f>
        <v>0</v>
      </c>
    </row>
    <row r="17" spans="1:12" ht="37.200000000000003" thickBot="1" x14ac:dyDescent="0.35">
      <c r="A17" s="107" t="s">
        <v>223</v>
      </c>
      <c r="B17" s="94">
        <v>3412</v>
      </c>
      <c r="J17" s="4"/>
      <c r="K17" s="86"/>
    </row>
    <row r="18" spans="1:12" ht="87.6" thickTop="1" thickBot="1" x14ac:dyDescent="0.35">
      <c r="A18" s="8"/>
      <c r="B18" s="8" t="s">
        <v>215</v>
      </c>
      <c r="C18" s="8" t="s">
        <v>144</v>
      </c>
      <c r="D18" s="8" t="s">
        <v>145</v>
      </c>
      <c r="E18" s="8" t="s">
        <v>146</v>
      </c>
      <c r="F18" s="8" t="s">
        <v>147</v>
      </c>
      <c r="G18" s="8" t="s">
        <v>148</v>
      </c>
      <c r="H18" s="8" t="s">
        <v>149</v>
      </c>
      <c r="I18" s="8" t="s">
        <v>150</v>
      </c>
      <c r="J18" s="8" t="s">
        <v>151</v>
      </c>
      <c r="K18" s="8" t="s">
        <v>152</v>
      </c>
      <c r="L18" s="8" t="s">
        <v>153</v>
      </c>
    </row>
    <row r="19" spans="1:12" ht="15.3" customHeight="1" thickTop="1" x14ac:dyDescent="0.3">
      <c r="A19" s="19">
        <v>1</v>
      </c>
      <c r="B19" s="19"/>
      <c r="C19" s="19"/>
      <c r="D19" s="19"/>
      <c r="E19" s="19"/>
      <c r="F19" s="29"/>
      <c r="G19" s="19"/>
      <c r="H19" s="29"/>
      <c r="I19" s="19"/>
      <c r="J19" s="36"/>
      <c r="K19" s="88"/>
      <c r="L19" s="37"/>
    </row>
    <row r="20" spans="1:12" x14ac:dyDescent="0.3">
      <c r="A20" s="19">
        <v>2</v>
      </c>
      <c r="B20" s="19"/>
      <c r="C20" s="19"/>
      <c r="D20" s="19"/>
      <c r="E20" s="19"/>
      <c r="F20" s="29"/>
      <c r="G20" s="19"/>
      <c r="H20" s="29"/>
      <c r="I20" s="19"/>
      <c r="J20" s="36"/>
      <c r="K20" s="88"/>
      <c r="L20" s="37"/>
    </row>
    <row r="21" spans="1:12" ht="15.3" customHeight="1" x14ac:dyDescent="0.3">
      <c r="A21" s="19">
        <v>3</v>
      </c>
      <c r="B21" s="19"/>
      <c r="C21" s="19"/>
      <c r="D21" s="19"/>
      <c r="E21" s="19"/>
      <c r="F21" s="29"/>
      <c r="G21" s="19"/>
      <c r="H21" s="29"/>
      <c r="I21" s="19"/>
      <c r="J21" s="80"/>
      <c r="K21" s="89"/>
      <c r="L21" s="37"/>
    </row>
    <row r="22" spans="1:12" x14ac:dyDescent="0.3">
      <c r="J22" s="4">
        <f>SUM(J19:J21)</f>
        <v>0</v>
      </c>
      <c r="K22" s="86">
        <f>SUM(K19:K21)</f>
        <v>0</v>
      </c>
    </row>
    <row r="23" spans="1:12" ht="15.3" customHeight="1" x14ac:dyDescent="0.3">
      <c r="J23" s="4"/>
      <c r="K23" s="86"/>
    </row>
    <row r="24" spans="1:12" x14ac:dyDescent="0.3">
      <c r="J24" s="45"/>
    </row>
    <row r="25" spans="1:12" ht="15" thickBot="1" x14ac:dyDescent="0.35">
      <c r="A25" s="11"/>
      <c r="B25" s="4">
        <v>3441</v>
      </c>
    </row>
    <row r="26" spans="1:12" ht="102" thickTop="1" thickBot="1" x14ac:dyDescent="0.35">
      <c r="A26" s="8"/>
      <c r="B26" s="8" t="s">
        <v>155</v>
      </c>
      <c r="C26" s="8" t="s">
        <v>154</v>
      </c>
      <c r="D26" s="8" t="s">
        <v>152</v>
      </c>
      <c r="E26" s="8" t="s">
        <v>153</v>
      </c>
    </row>
    <row r="27" spans="1:12" ht="15" thickTop="1" x14ac:dyDescent="0.3">
      <c r="A27" s="9">
        <v>1</v>
      </c>
      <c r="B27" s="9"/>
      <c r="C27" s="15"/>
      <c r="D27" s="15"/>
      <c r="E27" s="15"/>
    </row>
    <row r="29" spans="1:12" x14ac:dyDescent="0.3">
      <c r="A29" s="11" t="s">
        <v>156</v>
      </c>
      <c r="B29" s="4">
        <v>3420</v>
      </c>
      <c r="C29" s="23">
        <f>+J16+J22+C27</f>
        <v>0</v>
      </c>
    </row>
    <row r="30" spans="1:12" x14ac:dyDescent="0.3">
      <c r="A30" s="11" t="s">
        <v>157</v>
      </c>
      <c r="B30" s="4">
        <v>3430</v>
      </c>
      <c r="C30" s="23">
        <f>+K16+K22+D27</f>
        <v>0</v>
      </c>
    </row>
  </sheetData>
  <mergeCells count="1">
    <mergeCell ref="A9:E9"/>
  </mergeCells>
  <pageMargins left="0.7" right="0.7" top="0.75" bottom="0.75" header="0.3" footer="0.3"/>
  <pageSetup paperSize="9" orientation="portrait" horizontalDpi="360" verticalDpi="360"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9FB369E-1844-44D1-8E21-1E954942B9EE}">
          <x14:formula1>
            <xm:f>Listbox!$E$2:$E$3</xm:f>
          </x14:formula1>
          <xm:sqref>B27</xm:sqref>
        </x14:dataValidation>
        <x14:dataValidation type="list" allowBlank="1" showInputMessage="1" showErrorMessage="1" xr:uid="{EEAA474C-625B-404A-BAC8-4F9473514026}">
          <x14:formula1>
            <xm:f>Listbox!$I$2:$I$13</xm:f>
          </x14:formula1>
          <xm:sqref>C13:C15 C19:C21</xm:sqref>
        </x14:dataValidation>
        <x14:dataValidation type="list" allowBlank="1" showInputMessage="1" showErrorMessage="1" xr:uid="{F75393CF-9AA9-4733-9111-F634089519EF}">
          <x14:formula1>
            <xm:f>Listbox!$J$2:$J$14</xm:f>
          </x14:formula1>
          <xm:sqref>I13:I15 I19:I21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733D-9E86-4817-B12D-552F7BFB212B}">
  <dimension ref="A1:S25"/>
  <sheetViews>
    <sheetView tabSelected="1" topLeftCell="B1" workbookViewId="0">
      <selection activeCell="R18" sqref="R18"/>
    </sheetView>
  </sheetViews>
  <sheetFormatPr defaultColWidth="19.21875" defaultRowHeight="14.4" x14ac:dyDescent="0.3"/>
  <cols>
    <col min="1" max="1" width="68.77734375" customWidth="1"/>
    <col min="6" max="6" width="22.77734375" customWidth="1"/>
    <col min="9" max="9" width="12.21875" customWidth="1"/>
    <col min="11" max="11" width="19.21875" style="45"/>
    <col min="14" max="14" width="13.21875" customWidth="1"/>
    <col min="15" max="15" width="21.44140625" customWidth="1"/>
  </cols>
  <sheetData>
    <row r="1" spans="1:19" ht="21" x14ac:dyDescent="0.4">
      <c r="A1" s="1" t="s">
        <v>208</v>
      </c>
      <c r="C1" s="57"/>
      <c r="H1" s="54"/>
      <c r="I1" s="54"/>
      <c r="J1" s="53"/>
      <c r="K1" s="87"/>
      <c r="L1" s="53"/>
      <c r="M1" s="53"/>
    </row>
    <row r="2" spans="1:19" x14ac:dyDescent="0.3">
      <c r="H2" s="54"/>
      <c r="I2" s="54"/>
      <c r="J2" s="53"/>
      <c r="K2" s="87"/>
      <c r="L2" s="53"/>
      <c r="M2" s="53"/>
    </row>
    <row r="3" spans="1:19" ht="21" x14ac:dyDescent="0.4">
      <c r="A3" s="1" t="s">
        <v>214</v>
      </c>
      <c r="C3" s="57"/>
      <c r="H3" s="54"/>
      <c r="I3" s="54"/>
      <c r="J3" s="53"/>
      <c r="K3" s="87"/>
      <c r="L3" s="53"/>
      <c r="M3" s="53"/>
    </row>
    <row r="4" spans="1:19" x14ac:dyDescent="0.3">
      <c r="H4" s="54"/>
      <c r="I4" s="54"/>
      <c r="J4" s="53"/>
      <c r="K4" s="87"/>
      <c r="L4" s="53"/>
      <c r="M4" s="53"/>
    </row>
    <row r="5" spans="1:19" ht="18" x14ac:dyDescent="0.35">
      <c r="A5" s="2" t="s">
        <v>77</v>
      </c>
      <c r="H5" s="54"/>
      <c r="I5" s="54"/>
      <c r="J5" s="53"/>
      <c r="K5" s="87"/>
      <c r="L5" s="53"/>
      <c r="M5" s="53"/>
    </row>
    <row r="6" spans="1:19" ht="21" x14ac:dyDescent="0.4">
      <c r="A6" s="44"/>
      <c r="H6" s="54"/>
      <c r="I6" s="54"/>
      <c r="J6" s="53"/>
      <c r="K6" s="87"/>
      <c r="L6" s="53"/>
      <c r="M6" s="53"/>
    </row>
    <row r="7" spans="1:19" ht="18" x14ac:dyDescent="0.35">
      <c r="A7" s="2" t="s">
        <v>221</v>
      </c>
      <c r="H7" s="54"/>
      <c r="I7" s="54"/>
      <c r="J7" s="53"/>
      <c r="K7" s="87"/>
      <c r="L7" s="53"/>
      <c r="M7" s="53"/>
    </row>
    <row r="8" spans="1:19" x14ac:dyDescent="0.3">
      <c r="H8" s="54"/>
      <c r="I8" s="54"/>
      <c r="J8" s="53"/>
      <c r="K8" s="87"/>
      <c r="L8" s="53"/>
      <c r="M8" s="53"/>
    </row>
    <row r="9" spans="1:19" x14ac:dyDescent="0.3">
      <c r="A9" s="10"/>
      <c r="B9" s="4"/>
      <c r="C9" s="5"/>
      <c r="H9" s="54"/>
      <c r="I9" s="54"/>
      <c r="J9" s="53"/>
      <c r="K9" s="87"/>
      <c r="L9" s="53"/>
      <c r="M9" s="53"/>
    </row>
    <row r="10" spans="1:19" ht="15" thickBot="1" x14ac:dyDescent="0.35">
      <c r="A10" s="99" t="s">
        <v>222</v>
      </c>
      <c r="B10" s="4">
        <v>3500</v>
      </c>
      <c r="H10" s="54"/>
      <c r="I10" s="54"/>
      <c r="J10" s="53"/>
      <c r="K10" s="87"/>
      <c r="L10" s="53"/>
      <c r="M10" s="53"/>
    </row>
    <row r="11" spans="1:19" s="35" customFormat="1" ht="130.80000000000001" thickTop="1" thickBot="1" x14ac:dyDescent="0.35">
      <c r="A11" s="8"/>
      <c r="B11" s="8" t="s">
        <v>86</v>
      </c>
      <c r="C11" s="8" t="s">
        <v>224</v>
      </c>
      <c r="D11" s="8" t="s">
        <v>225</v>
      </c>
      <c r="E11" s="8" t="s">
        <v>226</v>
      </c>
      <c r="F11" s="8" t="s">
        <v>227</v>
      </c>
      <c r="G11" s="8" t="s">
        <v>100</v>
      </c>
      <c r="H11" s="8" t="s">
        <v>228</v>
      </c>
      <c r="I11" s="8" t="s">
        <v>229</v>
      </c>
      <c r="J11" s="85" t="s">
        <v>230</v>
      </c>
      <c r="K11" s="85" t="s">
        <v>231</v>
      </c>
      <c r="L11" s="85" t="s">
        <v>232</v>
      </c>
      <c r="M11" s="85" t="s">
        <v>233</v>
      </c>
      <c r="N11" s="85" t="s">
        <v>234</v>
      </c>
      <c r="O11" s="85" t="s">
        <v>235</v>
      </c>
      <c r="P11" s="85" t="s">
        <v>236</v>
      </c>
      <c r="Q11" s="85" t="s">
        <v>237</v>
      </c>
      <c r="R11" s="85" t="s">
        <v>238</v>
      </c>
      <c r="S11" s="85" t="s">
        <v>262</v>
      </c>
    </row>
    <row r="12" spans="1:19" s="35" customFormat="1" ht="15" thickTop="1" x14ac:dyDescent="0.3">
      <c r="A12" s="19">
        <v>1</v>
      </c>
      <c r="B12" s="19"/>
      <c r="C12"/>
      <c r="D12" s="19"/>
      <c r="E12" s="19"/>
      <c r="F12" s="102"/>
      <c r="G12" s="19"/>
      <c r="H12" s="102"/>
      <c r="I12" s="19"/>
      <c r="J12" s="36"/>
      <c r="K12" s="88"/>
      <c r="L12" s="37"/>
      <c r="N12"/>
      <c r="O12" s="20"/>
    </row>
    <row r="13" spans="1:19" s="35" customFormat="1" x14ac:dyDescent="0.3">
      <c r="A13" s="19">
        <v>2</v>
      </c>
      <c r="B13" s="19"/>
      <c r="C13"/>
      <c r="D13" s="19"/>
      <c r="E13" s="19"/>
      <c r="F13" s="102"/>
      <c r="G13" s="19"/>
      <c r="H13" s="102"/>
      <c r="I13" s="19"/>
      <c r="J13" s="103"/>
      <c r="K13" s="104"/>
      <c r="L13" s="37"/>
      <c r="N13"/>
      <c r="O13" s="20"/>
    </row>
    <row r="14" spans="1:19" s="35" customFormat="1" x14ac:dyDescent="0.3">
      <c r="A14" s="19">
        <v>3</v>
      </c>
      <c r="B14" s="19"/>
      <c r="C14"/>
      <c r="D14" s="19"/>
      <c r="E14" s="19"/>
      <c r="F14" s="102"/>
      <c r="G14" s="19"/>
      <c r="H14" s="102"/>
      <c r="I14" s="19"/>
      <c r="J14" s="103"/>
      <c r="K14" s="104"/>
      <c r="L14" s="37"/>
      <c r="O14" s="20"/>
    </row>
    <row r="15" spans="1:19" x14ac:dyDescent="0.3">
      <c r="J15" s="105"/>
      <c r="K15" s="106"/>
    </row>
    <row r="16" spans="1:19" ht="15" thickBot="1" x14ac:dyDescent="0.35">
      <c r="A16" s="99" t="s">
        <v>223</v>
      </c>
      <c r="B16" s="4">
        <v>3510</v>
      </c>
      <c r="H16" s="54"/>
      <c r="I16" s="54"/>
      <c r="J16" s="53"/>
      <c r="K16" s="87"/>
      <c r="L16" s="53"/>
      <c r="M16" s="53"/>
    </row>
    <row r="17" spans="1:18" ht="139.19999999999999" thickTop="1" thickBot="1" x14ac:dyDescent="0.35">
      <c r="A17" s="8"/>
      <c r="B17" s="8" t="s">
        <v>224</v>
      </c>
      <c r="C17" s="8" t="s">
        <v>225</v>
      </c>
      <c r="D17" s="8" t="s">
        <v>226</v>
      </c>
      <c r="E17" s="8" t="s">
        <v>227</v>
      </c>
      <c r="F17" s="8" t="s">
        <v>100</v>
      </c>
      <c r="G17" s="8" t="s">
        <v>228</v>
      </c>
      <c r="H17" s="8" t="s">
        <v>229</v>
      </c>
      <c r="I17" s="85" t="s">
        <v>230</v>
      </c>
      <c r="J17" s="85" t="s">
        <v>231</v>
      </c>
      <c r="K17" s="85" t="s">
        <v>232</v>
      </c>
      <c r="L17" s="85" t="s">
        <v>233</v>
      </c>
      <c r="M17" s="85" t="s">
        <v>234</v>
      </c>
      <c r="N17" s="85" t="s">
        <v>235</v>
      </c>
      <c r="O17" s="85" t="s">
        <v>236</v>
      </c>
      <c r="P17" s="85" t="s">
        <v>237</v>
      </c>
      <c r="Q17" s="85" t="s">
        <v>238</v>
      </c>
      <c r="R17" s="85" t="s">
        <v>262</v>
      </c>
    </row>
    <row r="18" spans="1:18" ht="15" thickTop="1" x14ac:dyDescent="0.3">
      <c r="A18" s="19">
        <v>1</v>
      </c>
      <c r="B18" s="19"/>
      <c r="C18" s="19"/>
      <c r="D18" s="19"/>
      <c r="E18" s="102"/>
      <c r="F18" s="19"/>
      <c r="G18" s="102"/>
      <c r="H18" s="19"/>
      <c r="I18" s="19"/>
      <c r="J18" s="19"/>
      <c r="K18" s="102"/>
      <c r="L18" s="19"/>
      <c r="M18" s="102"/>
      <c r="N18" s="20"/>
    </row>
    <row r="19" spans="1:18" x14ac:dyDescent="0.3">
      <c r="A19" s="19">
        <v>2</v>
      </c>
      <c r="B19" s="19"/>
      <c r="C19" s="19"/>
      <c r="D19" s="19"/>
      <c r="E19" s="102"/>
      <c r="F19" s="19"/>
      <c r="G19" s="102"/>
      <c r="H19" s="19"/>
      <c r="I19" s="19"/>
      <c r="J19" s="19"/>
      <c r="K19" s="102"/>
      <c r="L19" s="19"/>
      <c r="M19" s="102"/>
      <c r="N19" s="20"/>
    </row>
    <row r="20" spans="1:18" x14ac:dyDescent="0.3">
      <c r="A20" s="19">
        <v>3</v>
      </c>
      <c r="B20" s="19"/>
      <c r="C20" s="19"/>
      <c r="D20" s="19"/>
      <c r="E20" s="102"/>
      <c r="F20" s="19"/>
      <c r="G20" s="102"/>
      <c r="H20" s="19"/>
      <c r="I20" s="19"/>
      <c r="J20" s="19"/>
      <c r="K20" s="102"/>
      <c r="L20" s="19"/>
      <c r="M20" s="102"/>
      <c r="N20" s="20"/>
    </row>
    <row r="21" spans="1:18" x14ac:dyDescent="0.3">
      <c r="J21" s="105"/>
      <c r="K21" s="106"/>
      <c r="N21" s="20"/>
    </row>
    <row r="22" spans="1:18" ht="15.3" customHeight="1" x14ac:dyDescent="0.3">
      <c r="J22" s="4"/>
      <c r="K22" s="86"/>
    </row>
    <row r="23" spans="1:18" ht="15" thickBot="1" x14ac:dyDescent="0.35">
      <c r="A23" s="11" t="s">
        <v>125</v>
      </c>
      <c r="B23" s="4">
        <v>3530</v>
      </c>
    </row>
    <row r="24" spans="1:18" ht="73.2" thickTop="1" thickBot="1" x14ac:dyDescent="0.35">
      <c r="A24" s="8"/>
      <c r="B24" s="8" t="s">
        <v>239</v>
      </c>
      <c r="C24" s="8" t="s">
        <v>240</v>
      </c>
      <c r="D24" s="8" t="s">
        <v>241</v>
      </c>
      <c r="E24" s="8" t="s">
        <v>242</v>
      </c>
    </row>
    <row r="25" spans="1:18" ht="15" thickTop="1" x14ac:dyDescent="0.3">
      <c r="A25" s="9">
        <v>0</v>
      </c>
      <c r="B25" s="19"/>
      <c r="C25" s="19"/>
      <c r="D25" s="19"/>
      <c r="E25" s="19"/>
      <c r="J25" s="45"/>
    </row>
  </sheetData>
  <pageMargins left="0.7" right="0.7" top="0.75" bottom="0.75" header="0.3" footer="0.3"/>
  <customProperties>
    <customPr name="OrphanNamesChecked" r:id="rId1"/>
  </customPropertie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80C5F7-AAF5-4DAF-A686-C893509F49BA}">
          <x14:formula1>
            <xm:f>Listbox!$K$2:$K$7</xm:f>
          </x14:formula1>
          <xm:sqref>O12:O14 N18:N21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4" ma:contentTypeDescription="Create a new document." ma:contentTypeScope="" ma:versionID="15e312bb6fc8423024d02e916bfd42cb">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3225c10c9b984a2b74efa46adc402cf1"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hot_x002d_cold" minOccurs="0"/>
                <xsd:element ref="ns2: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nb" ma:index="21" nillable="true" ma:displayName="nb" ma:format="Dropdown" ma:internalName="nb" ma:percentage="FALSE">
      <xsd:simpleType>
        <xsd:restriction base="dms:Number"/>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hot_x002d_cold" ma:index="28" nillable="true" ma:displayName="hot-cold" ma:format="Dropdown" ma:internalName="hot_x002d_cold">
      <xsd:simpleType>
        <xsd:restriction base="dms:Choice">
          <xsd:enumeration value="hot"/>
          <xsd:enumeration value="cold"/>
        </xsd:restriction>
      </xsd:simpleType>
    </xsd:element>
    <xsd:element name="type" ma:index="29" nillable="true" ma:displayName="type" ma:format="Dropdown" ma:internalName="type">
      <xsd:simpleType>
        <xsd:restriction base="dms:Choice">
          <xsd:enumeration value="diner"/>
          <xsd:enumeration value="dessert"/>
          <xsd:enumeration value="drinks"/>
        </xsd:restriction>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K 4 D A A B Q S w M E F A A C A A g A L E n E W O F l B 0 y l A A A A 9 g A A A B I A H A B D b 2 5 m a W c v U G F j a 2 F n Z S 5 4 b W w g o h g A K K A U A A A A A A A A A A A A A A A A A A A A A A A A A A A A h Y 8 x D o I w G I W v Q r r T l h o T J T 9 l M H G S x G h i X J t S o B G K a Y t w N w e P 5 B X E K O r m + L 7 3 D e / d r z d I h 6 Y O L s o 6 3 Z o E R Z i i Q B n Z 5 t q U C e p 8 E S 5 Q y m E r 5 E m U K h h l 4 + L B 5 Q m q v D / H h P R 9 j / s Z b m 1 J G K U R O W a b v a x U I 9 B H 1 v / l U B v n h Z E K c T i 8 x n C G I 7 b E b M 4 w B T J B y L T 5 C m z c + 2 x / I K y 6 2 n d W 8 c K G 6 x 2 Q K Q J 5 f + A P U E s D B B Q A A g A I A C x J x 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S c R Y Z s u N b a c A A A D d A A A A E w A c A E Z v c m 1 1 b G F z L 1 N l Y 3 R p b 2 4 x L m 0 g o h g A K K A U A A A A A A A A A A A A A A A A A A A A A A A A A A A A b Y 2 9 C o M w F I X 3 Q N 4 h p I s F E Z z F S b p 2 U e g g D l G v N J j k l v y A R X y g P k d f r L H S r W e 5 c P j u d x w M X q J h 9 X H z g h J K 3 F 1 Y G F k j e g U i 5 K x k C j w l L K b G Y A e I z W U Z Q G V V s B a M v 6 G d e 8 Q 5 O a / t V W g o + e + X d 1 t b o f E R 6 t J D c e L N 8 w F M 4 y g n + X 7 x K P v S W W O F c R N a X a E K 2 u y U S 4 7 B d F 1 5 b N E Y y H n K / C 7 w s P h t O 1 M i z X 9 x 8 Q F Q S w E C L Q A U A A I A C A A s S c R Y 4 W U H T K U A A A D 2 A A A A E g A A A A A A A A A A A A A A A A A A A A A A Q 2 9 u Z m l n L 1 B h Y 2 t h Z 2 U u e G 1 s U E s B A i 0 A F A A C A A g A L E n E W A / K 6 a u k A A A A 6 Q A A A B M A A A A A A A A A A A A A A A A A 8 Q A A A F t D b 2 5 0 Z W 5 0 X 1 R 5 c G V z X S 5 4 b W x Q S w E C L Q A U A A I A C A A s S c R Y Z s u N b a c A A A D d A A A A E w A A A A A A A A A A A A A A A A D i A Q A A R m 9 y b X V s Y X M v U 2 V j d G l v b j E u b V B L B Q Y A A A A A A w A D A M I A A A D W 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C A A A A A A A A P k 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O D U 4 Y z B k N C 1 m N 2 Q 5 L T Q 2 Z j A t O W V k M C 0 0 Z T d i O G I z Y W I 3 M 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Y t M D R U M D c 6 M D A 6 M T Y u N T I y O T g 3 M V 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A m A Q A A A Q A A A N C M n d 8 B F d E R j H o A w E / C l + s B A A A A e p 6 t s + m f P k W 1 U Y + N X s G w 6 A A A A A A C A A A A A A A Q Z g A A A A E A A C A A A A B i 3 B D L l J G U k d I u E J G 8 P W + w z Q 1 j 0 d R m w 0 5 L d l 0 + 7 X o H A w A A A A A O g A A A A A I A A C A A A A B u 2 I c Z 5 E g D V U P E D H w v s g n L D o 7 u h B J P B k K k f 5 + 8 Y K V L 3 F A A A A A A b w m R H 4 a T o G v / V x T R a q O + v G c i 7 P d q l y i / Y N 5 + V a I U k 7 8 q Z 1 x k K g Y q M g 4 U X Y N a v K Y 2 w + X Y Y w 4 c Y 8 C e R T q U h p Z M A M I m L c B J A 8 L t N C s D / P E O R k A A A A D h 2 t i P 9 d + K D m T x e W h M i 0 E j G a C K z V / G m I t 7 i Q p b 3 o 6 0 D k W c / w e L 1 w I G Q 0 u a v i a g j o W K 4 r i 2 6 Q Q E 2 s j 8 j h O a b h u G < / 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lcf76f155ced4ddcb4097134ff3c332f xmlns="86d8d313-957f-44b4-bb66-f96f0d40e904">
      <Terms xmlns="http://schemas.microsoft.com/office/infopath/2007/PartnerControls"/>
    </lcf76f155ced4ddcb4097134ff3c332f>
    <nb xmlns="86d8d313-957f-44b4-bb66-f96f0d40e904" xsi:nil="true"/>
    <hot_x002d_cold xmlns="86d8d313-957f-44b4-bb66-f96f0d40e904" xsi:nil="true"/>
    <type xmlns="86d8d313-957f-44b4-bb66-f96f0d40e90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7313C-09D8-43E0-B0BB-D643B81CFD67}"/>
</file>

<file path=customXml/itemProps2.xml><?xml version="1.0" encoding="utf-8"?>
<ds:datastoreItem xmlns:ds="http://schemas.openxmlformats.org/officeDocument/2006/customXml" ds:itemID="{6294DB84-0F0A-43CF-B0BE-D96D87959057}">
  <ds:schemaRefs>
    <ds:schemaRef ds:uri="http://schemas.microsoft.com/DataMashup"/>
  </ds:schemaRefs>
</ds:datastoreItem>
</file>

<file path=customXml/itemProps3.xml><?xml version="1.0" encoding="utf-8"?>
<ds:datastoreItem xmlns:ds="http://schemas.openxmlformats.org/officeDocument/2006/customXml" ds:itemID="{2626E53B-CB5F-4137-BD73-69EC43653FEB}">
  <ds:schemaRefs>
    <ds:schemaRef ds:uri="95941791-5578-4ecc-ba23-e1840ebf9b12"/>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4fafcc73-e21c-4fa0-88f5-5d70ad6c2429"/>
    <ds:schemaRef ds:uri="http://schemas.microsoft.com/office/2006/metadata/properties"/>
    <ds:schemaRef ds:uri="ff960655-24fd-4f3f-8e9c-285049d99abf"/>
    <ds:schemaRef ds:uri="86d8d313-957f-44b4-bb66-f96f0d40e904"/>
  </ds:schemaRefs>
</ds:datastoreItem>
</file>

<file path=customXml/itemProps4.xml><?xml version="1.0" encoding="utf-8"?>
<ds:datastoreItem xmlns:ds="http://schemas.openxmlformats.org/officeDocument/2006/customXml" ds:itemID="{4F8F718D-0204-4DE9-A93D-9D38AAA92E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vt:lpstr>
      <vt:lpstr>1</vt:lpstr>
      <vt:lpstr>2</vt:lpstr>
      <vt:lpstr>3</vt:lpstr>
      <vt:lpstr>4</vt:lpstr>
      <vt:lpstr>5</vt:lpstr>
      <vt:lpstr>6</vt:lpstr>
      <vt:lpstr>7</vt:lpstr>
      <vt:lpstr>8</vt:lpstr>
      <vt:lpstr>9</vt:lpstr>
      <vt:lpstr>10</vt:lpstr>
      <vt:lpstr>Listbox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Odb001</dc:creator>
  <cp:lastModifiedBy>Christophe D'hondt</cp:lastModifiedBy>
  <dcterms:created xsi:type="dcterms:W3CDTF">2023-01-15T08:33:39Z</dcterms:created>
  <dcterms:modified xsi:type="dcterms:W3CDTF">2026-02-11T12:38:07Z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